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https://ncconnect-my.sharepoint.com/personal/natalie_garrett_osbm_nc_gov/Documents/Desktop/"/>
    </mc:Choice>
  </mc:AlternateContent>
  <xr:revisionPtr revIDLastSave="6" documentId="8_{1624DC75-AA2D-4B6A-8C7E-32F742C18AFB}" xr6:coauthVersionLast="47" xr6:coauthVersionMax="47" xr10:uidLastSave="{FC8D883B-DD75-4AE0-9267-F9931CE7F19C}"/>
  <bookViews>
    <workbookView xWindow="-110" yWindow="-110" windowWidth="22780" windowHeight="14660" tabRatio="760" activeTab="5" xr2:uid="{00000000-000D-0000-FFFF-FFFF00000000}"/>
  </bookViews>
  <sheets>
    <sheet name="1. Certification" sheetId="4" r:id="rId1"/>
    <sheet name="1b. Project Information" sheetId="1" state="hidden" r:id="rId2"/>
    <sheet name="2.  Help Text" sheetId="9" r:id="rId3"/>
    <sheet name="3. Reporting Guide" sheetId="10" r:id="rId4"/>
    <sheet name="4. Subrecipients ≥ $50K" sheetId="2" r:id="rId5"/>
    <sheet name="5. Subawards ≥ $50K" sheetId="3" r:id="rId6"/>
    <sheet name="Reference Sheet" sheetId="11" state="veryHidden" r:id="rId7"/>
    <sheet name="9. Drop Down Lists" sheetId="5"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C34" i="11" l="1"/>
  <c r="C35" i="11"/>
  <c r="C36" i="11"/>
  <c r="C37" i="11"/>
  <c r="C38" i="11"/>
  <c r="G16" i="4" s="1"/>
  <c r="C39" i="11"/>
  <c r="C40" i="11"/>
  <c r="C41" i="11"/>
  <c r="C42" i="11"/>
  <c r="C43" i="11"/>
  <c r="C44" i="11"/>
  <c r="G18" i="4" s="1"/>
  <c r="C45" i="11"/>
  <c r="C46" i="11"/>
  <c r="C47" i="11"/>
  <c r="C48" i="11"/>
  <c r="C49" i="11"/>
  <c r="C50" i="11"/>
  <c r="C51" i="11"/>
  <c r="C52" i="11"/>
  <c r="C53" i="11"/>
  <c r="C54" i="11"/>
  <c r="C55" i="11"/>
  <c r="C56" i="11"/>
  <c r="C57" i="11"/>
  <c r="G15" i="4" l="1"/>
  <c r="G17" i="4"/>
  <c r="G22" i="4"/>
  <c r="G20" i="4"/>
  <c r="G19" i="4"/>
  <c r="G21" i="4"/>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2" i="11"/>
  <c r="G14" i="4" l="1"/>
  <c r="G6" i="4"/>
  <c r="G8" i="4"/>
  <c r="C5" i="4"/>
  <c r="G5" i="4"/>
  <c r="G10" i="4"/>
  <c r="G7" i="4"/>
  <c r="G12" i="4"/>
  <c r="G9" i="4"/>
  <c r="G13" i="4"/>
  <c r="G11" i="4"/>
  <c r="G23" i="4" l="1"/>
  <c r="D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tc={BFA38EEB-329B-4C83-83E0-3CC5C297B979}</author>
  </authors>
  <commentList>
    <comment ref="J5"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difficult to see options without selecting them</t>
      </text>
    </comment>
  </commentList>
</comments>
</file>

<file path=xl/sharedStrings.xml><?xml version="1.0" encoding="utf-8"?>
<sst xmlns="http://schemas.openxmlformats.org/spreadsheetml/2006/main" count="715" uniqueCount="454">
  <si>
    <t>Expenditure Category</t>
  </si>
  <si>
    <t>Apr (22)</t>
  </si>
  <si>
    <t>May (22)</t>
  </si>
  <si>
    <t>Jun (22)</t>
  </si>
  <si>
    <t>Reporting Month</t>
  </si>
  <si>
    <t>Date of Submission</t>
  </si>
  <si>
    <t>Jul (22)</t>
  </si>
  <si>
    <t>Aug (22)</t>
  </si>
  <si>
    <t>Sep (22)</t>
  </si>
  <si>
    <t>Oct (22)</t>
  </si>
  <si>
    <t>Name</t>
  </si>
  <si>
    <t>Title</t>
  </si>
  <si>
    <t>Email</t>
  </si>
  <si>
    <t>Phone Number</t>
  </si>
  <si>
    <t>Nov (22)</t>
  </si>
  <si>
    <t>Dec (22)</t>
  </si>
  <si>
    <t>Jan (23)</t>
  </si>
  <si>
    <t>Feb (23)</t>
  </si>
  <si>
    <t>Mar (23)</t>
  </si>
  <si>
    <t>Apr (23)</t>
  </si>
  <si>
    <t>May (23)</t>
  </si>
  <si>
    <t>Jun (23)</t>
  </si>
  <si>
    <t>Item 
Number</t>
  </si>
  <si>
    <t>Item</t>
  </si>
  <si>
    <t>Help Text</t>
  </si>
  <si>
    <t>Format</t>
  </si>
  <si>
    <t>Required or Optional</t>
  </si>
  <si>
    <t>Project Number</t>
  </si>
  <si>
    <t>Required</t>
  </si>
  <si>
    <t>Project Title</t>
  </si>
  <si>
    <t>Text, 80 character max</t>
  </si>
  <si>
    <t>Status of Completion</t>
  </si>
  <si>
    <t>Current Period Obligations</t>
  </si>
  <si>
    <t>Currency (do not use $)</t>
  </si>
  <si>
    <t>Current Period Expenditures</t>
  </si>
  <si>
    <t>Structure and objectives of assistance program</t>
  </si>
  <si>
    <t>Recipient’s approach</t>
  </si>
  <si>
    <t>Project Demographic Distribution -Primary Populations Served</t>
  </si>
  <si>
    <t>Drop-down list</t>
  </si>
  <si>
    <t>Optional</t>
  </si>
  <si>
    <t>Project Demographic Distribution -Secondary Populations Served</t>
  </si>
  <si>
    <t>Project Demographic Distribution –Secondary Populations Served Explanation</t>
  </si>
  <si>
    <t>Project Demographic Distribution –Tertiary Populations Served Explanation</t>
  </si>
  <si>
    <t>Subrecipient UEI</t>
  </si>
  <si>
    <t xml:space="preserve">The subrecipient's Unique Entity Identifier (UEI) created in SAM.gov. NOTE: subrecipients must provide one of the following numbers:-UEI, or-TIN </t>
  </si>
  <si>
    <t>alpha-numeric, 12 characters</t>
  </si>
  <si>
    <t>Conditional: Only required if you do not provide subrecipient TIN</t>
  </si>
  <si>
    <t>Subrecipient TIN</t>
  </si>
  <si>
    <t>9-digit number</t>
  </si>
  <si>
    <t>Conditional: Only required if you do not provide subrecipient UEI</t>
  </si>
  <si>
    <t>Subrecipient Name</t>
  </si>
  <si>
    <t>The name of the Subrecipient</t>
  </si>
  <si>
    <t>Subrecipient Point of Contact Email Address</t>
  </si>
  <si>
    <t>The email address of the primary point-of-contact for the subrecipient. Must be valid Email format.</t>
  </si>
  <si>
    <t>Text, 40 character max</t>
  </si>
  <si>
    <t xml:space="preserve">First line of the subrecipient's address. 
</t>
  </si>
  <si>
    <t>Text, 150 character max</t>
  </si>
  <si>
    <t xml:space="preserve">Second line of the subrecipient's address. </t>
  </si>
  <si>
    <t xml:space="preserve">Third line of the subrecipient's address. </t>
  </si>
  <si>
    <t xml:space="preserve">Name of the city in which the subrecipient is located. 
</t>
  </si>
  <si>
    <t xml:space="preserve">United States Postal Service (USPS) two-letter abbreviation for the state or territory in which the subrecipient is located. </t>
  </si>
  <si>
    <t xml:space="preserve">United States ZIP code (five digits) associated with the subrecipient's address.  
Format XXXXX, 5 numeric characters </t>
  </si>
  <si>
    <t>Numeric, 5 characters</t>
  </si>
  <si>
    <t>Confirmation that the subrecipient is registered in SAM.gov.
Please select "Yes" or "No". If "Yes", proceed to Subaward Sheet (#5) . If "No", proceed to the next question.</t>
  </si>
  <si>
    <t>Yes/No Drop-down list</t>
  </si>
  <si>
    <t>Conditional: Only required if subrecipient is not registered in SAM.gov</t>
  </si>
  <si>
    <t>Is the "total compensation" for the organization's five highest paid officers publicly listed or otherwise listed in SAM.gov?</t>
  </si>
  <si>
    <t xml:space="preserve">Confirmation that qualifying subrecipient's publicly identify their top five highest compensated executives or have it listed in their SAM.gov profile, if No please enter the names and compensation for the 5 highest officers. 
</t>
  </si>
  <si>
    <t xml:space="preserve">Conditional: Only required to respond if recipient received $25 million or more of its annual gross revenue from federal funds AND 80% or more of its annual gross revenue from federal funds n the preceding fiscal year </t>
  </si>
  <si>
    <t xml:space="preserve">The legal name belonging to one of the five highest paid executives, officers, or employees of the subrecipient. </t>
  </si>
  <si>
    <t>Text, 100 character max</t>
  </si>
  <si>
    <t>Conditional: Only required if recipient received $25 million or more of its annual gross revenue from federal funds AND 80% or more of its annual gross revenue from federal funds in the preceding fiscal year AND if  total compensation for subrecipient's five highest officers is not publicly listed</t>
  </si>
  <si>
    <t xml:space="preserve">The Total Compensation, as defined in 2 CFR part 170.330, earned by the five highest paid executives, officers, or employees of the subrecipient. 
DO NOT include a "$" sign when entering compensation. </t>
  </si>
  <si>
    <t>The subrecipient's Unique Entity Identifier (UEI) created in SAM.gov.
Format
XXXXXXXXXXXX
12 alphanumeric characters</t>
  </si>
  <si>
    <t>12 alphanumeric characters</t>
  </si>
  <si>
    <t>The subrecipient's Internal Revenue Service (IRS) Taxpayer Identification Number. 
Format XXXXXXXXX, 9 numeric characters</t>
  </si>
  <si>
    <t>9 numeric characters</t>
  </si>
  <si>
    <t>Subaward No.</t>
  </si>
  <si>
    <t>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Subaward Number is not required if Expenditure Category is "Administrative Cost"</t>
  </si>
  <si>
    <t>Subaward Type</t>
  </si>
  <si>
    <t xml:space="preserve">
Type of subaward. Please select from Dropdown list</t>
  </si>
  <si>
    <t>Subaward Amount (Obligation)</t>
  </si>
  <si>
    <t xml:space="preserve">Total amount of SLFRF funds obligated by the Recipient to a subrecipient under a given subaward. 
DO NOT INCLUDE $ sign when entering amount. </t>
  </si>
  <si>
    <t>Subaward Award Date</t>
  </si>
  <si>
    <t xml:space="preserve">The date the Recipient obligated funds to a subrecipient. 
</t>
  </si>
  <si>
    <t>MM/DD/YYYY</t>
  </si>
  <si>
    <t>Primary Sector</t>
  </si>
  <si>
    <t>Please select from Dropdown list</t>
  </si>
  <si>
    <t>required</t>
  </si>
  <si>
    <t>If "Primary Sector" is "Other"</t>
  </si>
  <si>
    <t xml:space="preserve">If "Primary Sector" selected in previous question is "Other", please explain
</t>
  </si>
  <si>
    <t xml:space="preserve">Conditional: Only required if response to previous item (Primary Sector) is "Other: please explain" </t>
  </si>
  <si>
    <t>Period of Performance Start</t>
  </si>
  <si>
    <t>The date on which efforts begin or the subaward is otherwise effective.</t>
  </si>
  <si>
    <t>Period of Performance End</t>
  </si>
  <si>
    <t xml:space="preserve">The date on which all effort is completed or the subaward is otherwise ended. 
</t>
  </si>
  <si>
    <t>Place of Performance Address 1</t>
  </si>
  <si>
    <t xml:space="preserve">First line of the address where the predominant performance of the subaward will be accomplished. 
</t>
  </si>
  <si>
    <t>Text/Numbers, 120 character max</t>
  </si>
  <si>
    <t>Place of Performance Address 2</t>
  </si>
  <si>
    <t>Second line of the address where the predominant performance of the subaward will be accomplished. 
(120 character max)</t>
  </si>
  <si>
    <t>Place of Performance Address 3</t>
  </si>
  <si>
    <t xml:space="preserve">Third line of the address where the predominant performance of the subaward will be accomplished. 
(120 character max)
</t>
  </si>
  <si>
    <t>Place of Performance City</t>
  </si>
  <si>
    <t xml:space="preserve">The name of the city where the predominant performance of the subaward will be accomplished.
</t>
  </si>
  <si>
    <t>Place of Performance State Code</t>
  </si>
  <si>
    <t xml:space="preserve">United States Postal Service (USPS) two letter abbreviation for the state or territory indicating where the predominant performance of the subaward will be accomplished. </t>
  </si>
  <si>
    <t>Place of Performance 5-digit Zip code</t>
  </si>
  <si>
    <t xml:space="preserve">United States ZIP code (five digits) identifying where the predominant performance of the subaward will be accomplished. 
Format XXXXX, 5 numeric characters </t>
  </si>
  <si>
    <t>Purpose of Subaward Funds</t>
  </si>
  <si>
    <t xml:space="preserve">The purpose of the subaward as it relates to the overall project as described in the MOU/contract
</t>
  </si>
  <si>
    <t>Text, 3,000 character max</t>
  </si>
  <si>
    <t>Subaward Description</t>
  </si>
  <si>
    <t xml:space="preserve">A description of expected outputs and outcomes or results of the funded subaward, including significant deliverables and, if appropriate, associated units of measure. The outcomes or results should be stated in terms that allow an understanding that the subaward constitutes an eligible use of funds. 
</t>
  </si>
  <si>
    <t>Text, 750 Character max</t>
  </si>
  <si>
    <t>Subaward Number</t>
  </si>
  <si>
    <t>Numeric, 20 character max</t>
  </si>
  <si>
    <t xml:space="preserve">Conditional: Required for subaward expenditures for this reporting period equal to or greater than $50,000 </t>
  </si>
  <si>
    <t>Expenditure Start Date</t>
  </si>
  <si>
    <t>Start date for the range of time when the expenditure(s) occurred.</t>
  </si>
  <si>
    <t>Expenditure End Date</t>
  </si>
  <si>
    <t>End date for the range of time when the expenditure(s) occurred</t>
  </si>
  <si>
    <t>Expenditure Amount</t>
  </si>
  <si>
    <t>Total amount of SLFRF dollars on the Subaward.</t>
  </si>
  <si>
    <t>Subaward Type Aggregates SLFRF</t>
  </si>
  <si>
    <t>The Subaward Type that had obligation or expenditure/payment activity during the reporting period.</t>
  </si>
  <si>
    <t xml:space="preserve">Conditional: Required for subaward expenditures this reporting period less than $50,000 </t>
  </si>
  <si>
    <t>Total Period Obligation Amount (Aggregates)</t>
  </si>
  <si>
    <t>Sum of subaward amounts/obligations during the most recent period for this subaward Type (Aggregates).</t>
  </si>
  <si>
    <t>Total Period Expenditure Amount (Aggregates)</t>
  </si>
  <si>
    <t>Sum of Expenditures or Payments during the most recent period for this subaward Type (Aggregates).</t>
  </si>
  <si>
    <t>Number of small
businesses
served</t>
  </si>
  <si>
    <t>Project Demographic Distribution –Primary Populations Served Explanation</t>
  </si>
  <si>
    <t>Project Demographic Distribution -Tertiary Populations Served</t>
  </si>
  <si>
    <t>Item Number</t>
  </si>
  <si>
    <t>Conditional</t>
  </si>
  <si>
    <t>Validation</t>
  </si>
  <si>
    <t>Dropdown</t>
  </si>
  <si>
    <t>Aid to Impacted Industries-Impacted Populations: Industry outside the travel, tourism, or hospitality sectors that experienced a negative economic impact of the pandemic (please specify)</t>
  </si>
  <si>
    <t>Subrecipient Address Line 1</t>
  </si>
  <si>
    <t>Subrecipient Address Line 2</t>
  </si>
  <si>
    <t>Subrecipient Address Line 3</t>
  </si>
  <si>
    <t>Subrecipient City Name</t>
  </si>
  <si>
    <t>Subrecipient State Abbreviation</t>
  </si>
  <si>
    <t>Subrecipient 5 digit Zip Code</t>
  </si>
  <si>
    <t>Conditional: Must provide TIN OR UEI</t>
  </si>
  <si>
    <t>Alphanumeric, 12 characters</t>
  </si>
  <si>
    <t>Numeric, 9 characters</t>
  </si>
  <si>
    <t>Field Name</t>
  </si>
  <si>
    <t>Place of Performance Zip Code</t>
  </si>
  <si>
    <t>Subaward Types</t>
  </si>
  <si>
    <t>Demographic Distribution</t>
  </si>
  <si>
    <t>1.1-COVID-19 Vaccination</t>
  </si>
  <si>
    <t xml:space="preserve"> any work performed by an employee of a State local or Tribal government</t>
  </si>
  <si>
    <t>Public Health-Impacted: General Public</t>
  </si>
  <si>
    <t>1.2-COVID-19 Testing</t>
  </si>
  <si>
    <t xml:space="preserve"> behavioral health work</t>
  </si>
  <si>
    <t>Assistance to Households-Impacted Populations: Low-or-moderate income households or communities</t>
  </si>
  <si>
    <t>1.3-COVID-19 Contact Tracing</t>
  </si>
  <si>
    <t xml:space="preserve"> biomedical research</t>
  </si>
  <si>
    <t>Assistance to Households-Impacted Populations: Households that experienced unemployment</t>
  </si>
  <si>
    <t>1.4-Prevention in Congregate Settings (Nursing Homes Prisons/Jails Dense Work)</t>
  </si>
  <si>
    <t xml:space="preserve"> dental care work</t>
  </si>
  <si>
    <t>Assistance to Households-Impacted Populations: Households that experienced increased food or housing insecurity</t>
  </si>
  <si>
    <t>1.5-Personal Protective Equipment</t>
  </si>
  <si>
    <t>educational work school nutrition work and other work required to operate a school facility</t>
  </si>
  <si>
    <t>Assistance to Households-Impacted Populations: Households that qualify for certain federal programs</t>
  </si>
  <si>
    <t>1.6-Medical Expenses (including Alternative Care Facilities)</t>
  </si>
  <si>
    <t xml:space="preserve"> elections work</t>
  </si>
  <si>
    <t>Assistance to Households-Impacted Populations: For services to address lost instructional time in K-12 schools: any students that lost access to in-person instruction for a significant period of time</t>
  </si>
  <si>
    <t>1.7-Other COVID-19 Public Health Expenses (including Communications, Enforcement, Isolation/Quarantine)</t>
  </si>
  <si>
    <t xml:space="preserve"> emergency response</t>
  </si>
  <si>
    <t>Assistance to Households-Impacted Populations: Other households or populations that experienced a negative economic impact of the pandemic other than those listed above (please specify)</t>
  </si>
  <si>
    <t>1.8-COVID-19 Assistance to Small Businesses</t>
  </si>
  <si>
    <t xml:space="preserve"> family or child care</t>
  </si>
  <si>
    <t>Assistance to Households-Disproportionately Impacted Populations: Low-income households and communities</t>
  </si>
  <si>
    <t>1.9-COVID 19 Assistance to Non-Profits</t>
  </si>
  <si>
    <t xml:space="preserve"> grocery stores restaurants food production and food delivery</t>
  </si>
  <si>
    <t>Assistance to Households-Disproportionately Impacted Populations: Households and populations residing in Qualified Census Tracts</t>
  </si>
  <si>
    <t>1.10-COVID-19 Aid to Impacted Industries</t>
  </si>
  <si>
    <t xml:space="preserve"> health care</t>
  </si>
  <si>
    <t>Assistance to Households-Disproportionately Impacted Populations: Households that qualify for certain federal benefits</t>
  </si>
  <si>
    <t>1.11-Community Violence Interventions</t>
  </si>
  <si>
    <t xml:space="preserve"> home- and community-based health care or assistance with activities of daily living</t>
  </si>
  <si>
    <t>Assistance to Households-Disproportionately Impacted Populations: Households receiving services provided by Tribal governments</t>
  </si>
  <si>
    <t>1.12-Mental Health Services</t>
  </si>
  <si>
    <t xml:space="preserve"> laundry work</t>
  </si>
  <si>
    <t>Assistance to Households-Disproportionately Impacted Populations: Households residing in the U.S. territories or receiving services from these governments</t>
  </si>
  <si>
    <t>1.13-Substance Use Services</t>
  </si>
  <si>
    <t xml:space="preserve"> maintenance work</t>
  </si>
  <si>
    <t>Assistance to Households-Disproportionately Impacted Populations: For services to address educational disparities, Title I eligible schools</t>
  </si>
  <si>
    <t>1.14-Other Public Health Services</t>
  </si>
  <si>
    <t xml:space="preserve"> medical testing and diagnostics</t>
  </si>
  <si>
    <t>Assistance to Households-Disproportionately Impacted Populations: Other households or populations that experienced a disproportionate negative economic impact of the pandemic other than those listed above (please specify)</t>
  </si>
  <si>
    <t>2.1-Household Assistance: Food Program</t>
  </si>
  <si>
    <t xml:space="preserve"> pharmacy</t>
  </si>
  <si>
    <t>Assistance to Small Businesses-Impacted Populations: Small businesses that experienced a negative economic impact of the pandemic</t>
  </si>
  <si>
    <t>2.2-Household Assistance: Rent, Mortgage, and Utility Aid</t>
  </si>
  <si>
    <t xml:space="preserve"> public health work</t>
  </si>
  <si>
    <t>Assistance to Small Businesses-Impacted Populations: Classes of small businesses designated as negatively economically impacted by the pandemic (please specify)</t>
  </si>
  <si>
    <t>2.3-Household Assistance: Cash Transfers</t>
  </si>
  <si>
    <t xml:space="preserve"> sanitation disinfection and cleaning work</t>
  </si>
  <si>
    <t>Assistance to Small Businesses-Disproportionately Impacted Populations: Small businesses operating in Qualified Census Tracts</t>
  </si>
  <si>
    <t>2.4-Household Assistance: Internet Access Programs</t>
  </si>
  <si>
    <t xml:space="preserve"> social services work</t>
  </si>
  <si>
    <t>Assistance to Small Businesses-Disproportionately Impacted Populations: Small businesses operated by Tribal governments or on Tribal lands</t>
  </si>
  <si>
    <t>2.5-Household Assistance: Paid Sick and Medical Leave</t>
  </si>
  <si>
    <t xml:space="preserve"> solid waste or hazardous materials management response and cleanup work</t>
  </si>
  <si>
    <t>Assistance to Small Businesses-Disproportionately Impacted Populations: Small businesses operating in the U.S. territories</t>
  </si>
  <si>
    <t>2.6-Household Assistance: Health Insurance</t>
  </si>
  <si>
    <t xml:space="preserve"> transportation and warehousing</t>
  </si>
  <si>
    <t>Assistance to Small Businesses-Disproportionately Impacted Populations: Other small businesses disproportionately impacted by the pandemic (please specify)</t>
  </si>
  <si>
    <t>2.7-Household Assistance: Services for Un/Unbanked</t>
  </si>
  <si>
    <t xml:space="preserve"> vital services to Tribes</t>
  </si>
  <si>
    <t>Assistance to Non-Profits-Impacted Populations: Non-Profits that experienced a negative economic impact of the pandemic</t>
  </si>
  <si>
    <t>2.8-Household Assistance: Survivor's Benefits</t>
  </si>
  <si>
    <t xml:space="preserve"> work at hotel and commercial lodging facilities that are used for COVID-19 mitigation and containment</t>
  </si>
  <si>
    <t>Assistance to Non-Profits-Impacted Populations: Classes of non-profits designated as negatively economically impacted by the pandemic (please specify)</t>
  </si>
  <si>
    <t>2.9-Unemployment Benefits or Cash Assistance to Unemployed Workers</t>
  </si>
  <si>
    <t xml:space="preserve"> work in a mortuary</t>
  </si>
  <si>
    <t>Assistance to Non-Profits-Disproportionately Impacted Populations: Non-profits operating in Qualified Census Tracts</t>
  </si>
  <si>
    <t xml:space="preserve">2.10-Assistance to Unemployed or Underemployed Workers (e.g., job training, subsidized employment, employment supports or incentives) </t>
  </si>
  <si>
    <t xml:space="preserve"> work in critical clinical research development and testing necessary for COVID-19 response</t>
  </si>
  <si>
    <t>Assistance to Non-Profits-Disproportionately Impacted Populations: Non-profits operated by Tribal governments or on Tribal lands</t>
  </si>
  <si>
    <t>2.11-Healthy Childhood Environments: Child Car</t>
  </si>
  <si>
    <t xml:space="preserve"> work requiring physical interaction with patients </t>
  </si>
  <si>
    <t>Assistance to Non-Profits-Disproportionately Impacted Populations: Non-profits operating in the U.S. territories</t>
  </si>
  <si>
    <t>2.12-Healthy Childhood Environments: Home Visiting</t>
  </si>
  <si>
    <t>Other</t>
  </si>
  <si>
    <t>Assistance to Non-Profits-Disproportionately Impacted Populations: Other non-profits disproportionately impacted by the pandemic (please specify)</t>
  </si>
  <si>
    <t>2.13-Healthy Childhood Environments: Services to Foster Youth or Families Involved in Child Welfare System</t>
  </si>
  <si>
    <t>Aid to Impacted Industries-Impacted Populations: Travel, tourism, or hospitality sectors (including Tribal development districts)</t>
  </si>
  <si>
    <t>2.14-Healthy Childhood Environments: Early Learning</t>
  </si>
  <si>
    <t>2.15-Long-term Housing Security: Affordable Housing</t>
  </si>
  <si>
    <t>2.16-Long-term Housing Security: Services for Unhoused Person</t>
  </si>
  <si>
    <t>Month of</t>
  </si>
  <si>
    <t>Number of</t>
  </si>
  <si>
    <t>Subaward Funds</t>
  </si>
  <si>
    <t>Expenditures</t>
  </si>
  <si>
    <t>Expenditure's</t>
  </si>
  <si>
    <t>Payments to</t>
  </si>
  <si>
    <t>2.17-Housing Support: Housing Vouchers and Relocation Assistance for Disproportionately Impacted Communities</t>
  </si>
  <si>
    <t>Report</t>
  </si>
  <si>
    <t xml:space="preserve"> New Subawards</t>
  </si>
  <si>
    <t>Obligated</t>
  </si>
  <si>
    <t>Expended</t>
  </si>
  <si>
    <t>&gt; $50,000</t>
  </si>
  <si>
    <t>≤ $50,000</t>
  </si>
  <si>
    <t>Individuals</t>
  </si>
  <si>
    <t>2.18-Housing Support: Other Housing Assistance</t>
  </si>
  <si>
    <t>2.19-Social Determinants of Health: Community Health Workers or Benefits Navigators</t>
  </si>
  <si>
    <t xml:space="preserve"> $-   </t>
  </si>
  <si>
    <t>2.20-Social Determinants of Health: Community Health Workers or Benefits Navigators</t>
  </si>
  <si>
    <t>2.21-Medical Facilities for Disproportionately Impacted Communities</t>
  </si>
  <si>
    <t>2.22-Strong Healthy Communities: Neighborhood Features that Promote Health and Safety</t>
  </si>
  <si>
    <t>2.23-Strong Healthy Communities: Demolition and Rehabilitation of Properties</t>
  </si>
  <si>
    <t>2.24-Addressing Educational Disparities: Aid to High-Poverty Districts</t>
  </si>
  <si>
    <t>2.25-Addressing Educational Disparities: Academic, Social, and Emotional Services</t>
  </si>
  <si>
    <t>2.26-Addressing Educational Disparities: Mental Health Service</t>
  </si>
  <si>
    <t>2.27-Addressing Impacts of Lost Instructional Time</t>
  </si>
  <si>
    <t>2.28-Contributions to UI Trust Funds</t>
  </si>
  <si>
    <t>2.29-Loans or Grants to Mitigate Financial Hardship</t>
  </si>
  <si>
    <t>2.30-Technical Assistance, Counseling, or Business Planning</t>
  </si>
  <si>
    <t>2.31-Rehabilitation of Commercial Properties or Other Improvements</t>
  </si>
  <si>
    <t>2.32-Business Incubators and Start-Up or Expansion Assistance</t>
  </si>
  <si>
    <t>2.33-Enhanced Support to Microbusinesses</t>
  </si>
  <si>
    <t>2.34-Assistance to Impacted Nonprofit Organizations (Impacted or Disproportionately Impacted)</t>
  </si>
  <si>
    <t>2.35-Aid to Tourism, Travel, or Hospitality</t>
  </si>
  <si>
    <t>2.36-Aid to Other Impacted Industries</t>
  </si>
  <si>
    <t>2.37-Economic Impact Assistance: Other</t>
  </si>
  <si>
    <t>3.1- Public Sector Workforce: Payroll and Benefits for Public Health, Public Safety, or Human Services Workers</t>
  </si>
  <si>
    <t>3.2-Public Sector Workforce: Rehiring Public Sector Staff</t>
  </si>
  <si>
    <t>3.3-Public Sector Workforce: Other</t>
  </si>
  <si>
    <t>3.4-Public Sector Capacity: Effective Service Delivery</t>
  </si>
  <si>
    <t>3.5-Public Sector Capacity: Administrative Needs</t>
  </si>
  <si>
    <t>4.1-Public Sector Employees</t>
  </si>
  <si>
    <t>4.2-Private Sector: Grants to other employers</t>
  </si>
  <si>
    <t>5.1-Clean Water: Centralized Wastewater Treatment</t>
  </si>
  <si>
    <t>5.2-Clean Water: Centralized Wastewater Collection and Conveyance</t>
  </si>
  <si>
    <t>5.3-Clean Water: Decentralized Wastewater</t>
  </si>
  <si>
    <t>5.4-Clean Water: Combined Sewer Overflows</t>
  </si>
  <si>
    <t>5.5-Clean Water: Other Sewer Infrastructure</t>
  </si>
  <si>
    <t>5.6-Clean Water: Stormwater</t>
  </si>
  <si>
    <t>5.7-Clean Water: Energy Conservation</t>
  </si>
  <si>
    <t>5.8-Clean Water: Water Conservation</t>
  </si>
  <si>
    <t>5.9-Clean Water: Nonpoint Source</t>
  </si>
  <si>
    <t>5.10-Drinking water: Treatment</t>
  </si>
  <si>
    <t>5.11-Drinking water: Transmission &amp; Distribution</t>
  </si>
  <si>
    <t>5.12-Drinking water: Lead Remediation, including in Schools and Daycares</t>
  </si>
  <si>
    <t>5.13-Drinking water: Source</t>
  </si>
  <si>
    <t>5.14-Drinking water: Storage</t>
  </si>
  <si>
    <t>5.15-Drinking water: Other water infrastructure</t>
  </si>
  <si>
    <t>5.16-Water and Sewer: Private Wells</t>
  </si>
  <si>
    <t>5.17-Water and Sewer: IIJA Bureau of Reclamation Match</t>
  </si>
  <si>
    <t xml:space="preserve">5.18-Water and Sewer: Other </t>
  </si>
  <si>
    <t>5.19-Broadband: “Last Mile” projects</t>
  </si>
  <si>
    <t>5.20-Broadband: IIJA Match</t>
  </si>
  <si>
    <t xml:space="preserve">5.21-Broadband: Other projects </t>
  </si>
  <si>
    <t xml:space="preserve">6.1-Provision of Government Services </t>
  </si>
  <si>
    <t>6.2-Non-federal match for other Federal Programs</t>
  </si>
  <si>
    <t>7.1-Administrative Expenses</t>
  </si>
  <si>
    <t>7.2-Transfers to Other Units of Government</t>
  </si>
  <si>
    <t>Recipient Project Id</t>
  </si>
  <si>
    <t>Recipient Project ID that allows the Recipient to associate Expenditure records to Project records</t>
  </si>
  <si>
    <t>Conditional: Required if subaward payments were made to individuals this reporting period</t>
  </si>
  <si>
    <t xml:space="preserve">Sum of subaward amounts/obligations during the most recent period for this subaward Type (Aggregates) </t>
  </si>
  <si>
    <t>Sum of Expenditures or Payments during the most recent period for this subaward Type (Aggregates)</t>
  </si>
  <si>
    <t>CERTIFICATION</t>
  </si>
  <si>
    <t> I certify that:</t>
  </si>
  <si>
    <t xml:space="preserve">1. The information provided in this report is accurate; </t>
  </si>
  <si>
    <t xml:space="preserve">2. I have reviewed this report and attest to its accuracy. </t>
  </si>
  <si>
    <t>3. Activities using these funds comply with the SFRF award terms established between the State of North Carolina and my organization.</t>
  </si>
  <si>
    <t>Signature:</t>
  </si>
  <si>
    <t>REQUIRED</t>
  </si>
  <si>
    <t xml:space="preserve">Information about person submitting this report: </t>
  </si>
  <si>
    <t>Jan (24)</t>
  </si>
  <si>
    <t>Feb (24)</t>
  </si>
  <si>
    <t>Mar (24)</t>
  </si>
  <si>
    <t>Apr (24)</t>
  </si>
  <si>
    <t>May (24)</t>
  </si>
  <si>
    <t>Jul (23)</t>
  </si>
  <si>
    <t>Aug (23)</t>
  </si>
  <si>
    <t>Sep (23)</t>
  </si>
  <si>
    <t>Oct (23)</t>
  </si>
  <si>
    <t>Nov (23)</t>
  </si>
  <si>
    <t>Dec (23)</t>
  </si>
  <si>
    <t>Jun (24)</t>
  </si>
  <si>
    <t>2022 Q2</t>
  </si>
  <si>
    <t>2022 Q3</t>
  </si>
  <si>
    <t>2022 Q4</t>
  </si>
  <si>
    <t>2023 Q1</t>
  </si>
  <si>
    <t>2023 Q2</t>
  </si>
  <si>
    <t>2023 Q4</t>
  </si>
  <si>
    <t>2024 Q1</t>
  </si>
  <si>
    <t>2024 Q2</t>
  </si>
  <si>
    <t>2024 Q4</t>
  </si>
  <si>
    <t>2023 Q3</t>
  </si>
  <si>
    <t>2024 Q3</t>
  </si>
  <si>
    <t>Total</t>
  </si>
  <si>
    <t>Jul (24)</t>
  </si>
  <si>
    <t>Aug (24)</t>
  </si>
  <si>
    <t>Sep (24)</t>
  </si>
  <si>
    <t>Oct (24)</t>
  </si>
  <si>
    <t>Nov (24)</t>
  </si>
  <si>
    <t>Dec (24)</t>
  </si>
  <si>
    <t>RM01</t>
  </si>
  <si>
    <t>$50K+ Obligations</t>
  </si>
  <si>
    <t>Quarterly</t>
  </si>
  <si>
    <t>Tracking</t>
  </si>
  <si>
    <t xml:space="preserve">Input highlighted cells. </t>
  </si>
  <si>
    <t>Do not alter any other cells.</t>
  </si>
  <si>
    <t>6.1 - Revenue Replacement</t>
  </si>
  <si>
    <t>2.29 - Assistance to Small Businesses</t>
  </si>
  <si>
    <t>5.6 &amp; 5.15 - Water Infrastructure</t>
  </si>
  <si>
    <t>5.18 - Broadband Infrastructure</t>
  </si>
  <si>
    <t>TOTAL</t>
  </si>
  <si>
    <t>Numeric, no dollar signs</t>
  </si>
  <si>
    <t>Required if payments were made to individuals this reporting period</t>
  </si>
  <si>
    <t>SFRF Award/Agreement Number*</t>
  </si>
  <si>
    <t>Agency Name</t>
  </si>
  <si>
    <t xml:space="preserve">This chart auto-populates. Do not overwrite. </t>
  </si>
  <si>
    <t>415, 417, 419, 421, 423</t>
  </si>
  <si>
    <t>Executive Name</t>
  </si>
  <si>
    <t>416, 418, 420, 422, 424</t>
  </si>
  <si>
    <t>Total Compensation Executive</t>
  </si>
  <si>
    <t>The Subrecipient's Internal Revenue Service (IRS) Taxpayer Identification Number, such as EIN NOTE: subrecipients must provide one of the following numbers:-UEI, or-TIN</t>
  </si>
  <si>
    <t>UEI assigned by SAM.gov. Required if TIN not provided.</t>
  </si>
  <si>
    <t>Tax Identification Number assigned by IRS (e.g., EIN). Required if UEI not provided.</t>
  </si>
  <si>
    <t>Name of entity receiving SFRF funds from Administering Agency.</t>
  </si>
  <si>
    <t>Select from dropdown</t>
  </si>
  <si>
    <t>Select the month when the report is due (i.e., select "August" if the report is being submitted for the August 15 reporting deadline). Corresponding data may occur prior to August, and such records should be reflected in "Subaward Date" (item 506) and "Expenditure Start Date" and "Expenditure End Date" (items 602 and 603).</t>
  </si>
  <si>
    <t>Select month report is due.</t>
  </si>
  <si>
    <t>Numeric, 5 digits</t>
  </si>
  <si>
    <t>Number used to uniquely identify and track each subaward. No special characters.</t>
  </si>
  <si>
    <t>Review Reporting Handbook for details on subaward types.</t>
  </si>
  <si>
    <t>Obligation reflects agreement with another entity to provide services, goods, receive financial assistance, or carry out subaward.</t>
  </si>
  <si>
    <t xml:space="preserve">Provide the date the subaward agreement is effective (e.g., when activities or allowable costs may be incurred). </t>
  </si>
  <si>
    <t>May be different than subrecipient address. Should reflect where work will primarily take place.</t>
  </si>
  <si>
    <t>Describe the purpose of providing the subaward in relation to the purposes of the SFRF program.</t>
  </si>
  <si>
    <t>Jan (25)</t>
  </si>
  <si>
    <t>Feb (25)</t>
  </si>
  <si>
    <t>Mar (25)</t>
  </si>
  <si>
    <t>Apr (25)</t>
  </si>
  <si>
    <t>May (25)</t>
  </si>
  <si>
    <t>Jun (25)</t>
  </si>
  <si>
    <t>Jul (25)</t>
  </si>
  <si>
    <t>Aug (25)</t>
  </si>
  <si>
    <t>Sep (25)</t>
  </si>
  <si>
    <t>Oct (25)</t>
  </si>
  <si>
    <t>Nov (25)</t>
  </si>
  <si>
    <t>Dec (25)</t>
  </si>
  <si>
    <t>Jan (26)</t>
  </si>
  <si>
    <t>Feb (26)</t>
  </si>
  <si>
    <t>Mar (26)</t>
  </si>
  <si>
    <t>Apr (26)</t>
  </si>
  <si>
    <t>May (26)</t>
  </si>
  <si>
    <t>Jun (26)</t>
  </si>
  <si>
    <t>Jul (26)</t>
  </si>
  <si>
    <t>Aug (26)</t>
  </si>
  <si>
    <t>Sep (26)</t>
  </si>
  <si>
    <t>Oct (26)</t>
  </si>
  <si>
    <t>Nov (26)</t>
  </si>
  <si>
    <t>Dec (26)</t>
  </si>
  <si>
    <t>2025 Q1</t>
  </si>
  <si>
    <t>2025 Q2</t>
  </si>
  <si>
    <t>2025 Q3</t>
  </si>
  <si>
    <t>2025 Q4</t>
  </si>
  <si>
    <t>2026 Q1</t>
  </si>
  <si>
    <t>2026 Q2</t>
  </si>
  <si>
    <t>2026 Q3</t>
  </si>
  <si>
    <t>2026 Q4</t>
  </si>
  <si>
    <t>Select month when report is due.</t>
  </si>
  <si>
    <t>Jan (27)</t>
  </si>
  <si>
    <t>Aggregated total of obligations to individuals and sole proprietorships this period.</t>
  </si>
  <si>
    <t>Aggregated total of expenditures to individuals and sole proprietorships this period.</t>
  </si>
  <si>
    <t>Reporting Month^</t>
  </si>
  <si>
    <t xml:space="preserve">Notes: </t>
  </si>
  <si>
    <r>
      <rPr>
        <b/>
        <sz val="10"/>
        <color theme="1"/>
        <rFont val="Tw Cen MT"/>
        <family val="2"/>
      </rPr>
      <t>^</t>
    </r>
    <r>
      <rPr>
        <sz val="10"/>
        <color theme="1"/>
        <rFont val="Tw Cen MT"/>
        <family val="2"/>
      </rPr>
      <t xml:space="preserve"> Select month during which the current report is due. Any activities that occured prior to the start of the current month that have not previously been reported will be reported under the current reporting month. Refer to the note below about how to amend previously reported entries. </t>
    </r>
    <r>
      <rPr>
        <b/>
        <sz val="10"/>
        <color rgb="FFFF0000"/>
        <rFont val="Tw Cen MT"/>
        <family val="2"/>
      </rPr>
      <t>DO NOT DELETE OR ALTER PREVIOUSLY REPORTED INFORMATION. SEE BELOW.</t>
    </r>
    <r>
      <rPr>
        <sz val="10"/>
        <color theme="1"/>
        <rFont val="Tw Cen MT"/>
        <family val="2"/>
      </rPr>
      <t xml:space="preserve"> </t>
    </r>
  </si>
  <si>
    <r>
      <rPr>
        <b/>
        <sz val="9"/>
        <color theme="1"/>
        <rFont val="Tw Cen MT"/>
        <family val="2"/>
      </rPr>
      <t>*</t>
    </r>
    <r>
      <rPr>
        <sz val="9"/>
        <color theme="1"/>
        <rFont val="Tw Cen MT"/>
        <family val="2"/>
      </rPr>
      <t xml:space="preserve"> Assigned by NCPRO on SFRF award agreement.</t>
    </r>
  </si>
  <si>
    <t>Subrecipient State Code</t>
  </si>
  <si>
    <t xml:space="preserve">Is Subrecipient registered in SAM.gov </t>
  </si>
  <si>
    <t>In its preceding fiscal year, did subrecipient receive 80% or more of its annual gross revenue from federal funds?</t>
  </si>
  <si>
    <t>In the preceding fiscal year, did subrecipient receive $25 million or more of its annual gross revenue from federal funds?</t>
  </si>
  <si>
    <t xml:space="preserve">Confirmation that the proportion of the subrecipient's federal funding-to-total annual gross revenue for the preceding fiscal year is at least 80%. Only federal grants, subgrants, and contracts count toward this condition.
</t>
  </si>
  <si>
    <t xml:space="preserve">Confirmation that the subrecipient's total annual gross revenue from federal funding across all programs for the preceding fiscal year is greater than $25 million. Only federal grants, subgrants, and contracts count toward this condition.
  </t>
  </si>
  <si>
    <t>Aggregate Payment Types</t>
  </si>
  <si>
    <t>Aggregate of Contracts Awarded</t>
  </si>
  <si>
    <t>Aggregate of Grants Awarded</t>
  </si>
  <si>
    <t>Aggregate of Loans Issued</t>
  </si>
  <si>
    <t>Aggregate of Transfers</t>
  </si>
  <si>
    <t>Aggregate of Direct Payments</t>
  </si>
  <si>
    <t>NOTE</t>
  </si>
  <si>
    <t>Recipient Comments and Notes:</t>
  </si>
  <si>
    <t xml:space="preserve">SUBRECIPIENTS </t>
  </si>
  <si>
    <t>ONLY NEED TO BE</t>
  </si>
  <si>
    <t>ENTERED ONCE</t>
  </si>
  <si>
    <t>EVEN IF THEY</t>
  </si>
  <si>
    <t>RECEIVE MULTIPLE</t>
  </si>
  <si>
    <t>SUBAWARDS</t>
  </si>
  <si>
    <t>Contract</t>
  </si>
  <si>
    <t>Subgrant</t>
  </si>
  <si>
    <t>Beneficiary</t>
  </si>
  <si>
    <t>Loan</t>
  </si>
  <si>
    <t>Transfer to Local Government</t>
  </si>
  <si>
    <t xml:space="preserve">     Subaward Reporting Attachment version 2.0</t>
  </si>
  <si>
    <t xml:space="preserve">     Released September 1, 2022</t>
  </si>
  <si>
    <r>
      <rPr>
        <b/>
        <sz val="9"/>
        <color theme="1"/>
        <rFont val="Tw Cen MT"/>
        <family val="2"/>
      </rPr>
      <t>AMENDING PREVIOUSLY REPORTED INFORMATION</t>
    </r>
    <r>
      <rPr>
        <sz val="9"/>
        <color theme="1"/>
        <rFont val="Tw Cen MT"/>
        <family val="2"/>
      </rPr>
      <t>: To amend previously reported information, provide a new entry for the current reporting period reporting the net value of the change. For example, if a subaward amount was reduced by $2,000, make a new entry for the current reporting period using -2000 in the applicable subaward obligation amount field. Refer to NCPRO Reporting Handbook or contact your NCPRO grants contact for further information.</t>
    </r>
  </si>
  <si>
    <t>REVENUE REPLACEMENT PROJECTS</t>
  </si>
  <si>
    <t>Suggested: Numeric, 3 - 10 digits</t>
  </si>
  <si>
    <t xml:space="preserve">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t>
  </si>
  <si>
    <t>ONLY FOR USE REPORTING</t>
  </si>
  <si>
    <t>Subawards ≥ $50,000 Obligated (Current)</t>
  </si>
  <si>
    <t>Subawards ≥ $50,000 Obligated (Cumulative)</t>
  </si>
  <si>
    <t>Reported Obligations ≥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</si>
</sst>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m/dd/yyyy"/>
    <numFmt numFmtId="165" formatCode="000000000"/>
  </numFmts>
  <fonts count="27"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Arial"/>
      <family val="2"/>
    </font>
    <font>
      <sz val="8"/>
      <name val="Calibri"/>
      <family val="2"/>
      <scheme val="minor"/>
    </font>
    <font>
      <b/>
      <sz val="16"/>
      <color theme="0"/>
      <name val="Calibri"/>
      <family val="2"/>
      <scheme val="minor"/>
    </font>
    <font>
      <b/>
      <sz val="14"/>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9"/>
      <color theme="1"/>
      <name val="Tw Cen MT"/>
      <family val="2"/>
    </font>
    <font>
      <sz val="11"/>
      <color theme="1"/>
      <name val="Tw Cen MT"/>
      <family val="2"/>
    </font>
    <font>
      <u/>
      <sz val="11"/>
      <color theme="10"/>
      <name val="Calibri"/>
      <family val="2"/>
      <scheme val="minor"/>
    </font>
    <font>
      <b/>
      <sz val="10"/>
      <color rgb="FF000000"/>
      <name val="Calibri"/>
      <family val="2"/>
      <scheme val="minor"/>
    </font>
    <font>
      <i/>
      <sz val="11"/>
      <color theme="1"/>
      <name val="Calibri"/>
      <family val="2"/>
      <scheme val="minor"/>
    </font>
    <font>
      <i/>
      <sz val="9"/>
      <color theme="1"/>
      <name val="Calibri"/>
      <family val="2"/>
      <scheme val="minor"/>
    </font>
    <font>
      <b/>
      <i/>
      <u/>
      <sz val="11"/>
      <color rgb="FFFF0000"/>
      <name val="Calibri"/>
      <family val="2"/>
      <scheme val="minor"/>
    </font>
    <font>
      <b/>
      <sz val="9"/>
      <color theme="1"/>
      <name val="Tw Cen MT"/>
      <family val="2"/>
    </font>
    <font>
      <sz val="10"/>
      <color theme="1"/>
      <name val="Tw Cen MT"/>
      <family val="2"/>
    </font>
    <font>
      <sz val="9"/>
      <color rgb="FFFF0000"/>
      <name val="Tw Cen MT"/>
      <family val="2"/>
    </font>
    <font>
      <sz val="10"/>
      <color theme="1"/>
      <name val="Calibri"/>
      <family val="2"/>
      <scheme val="minor"/>
    </font>
    <font>
      <b/>
      <sz val="10"/>
      <color theme="0"/>
      <name val="Tw Cen MT"/>
      <family val="2"/>
    </font>
    <font>
      <b/>
      <sz val="10"/>
      <color theme="1"/>
      <name val="Tw Cen MT"/>
      <family val="2"/>
    </font>
    <font>
      <b/>
      <sz val="10"/>
      <color rgb="FFFF0000"/>
      <name val="Tw Cen MT"/>
      <family val="2"/>
    </font>
    <font>
      <b/>
      <sz val="12"/>
      <color theme="0"/>
      <name val="Calibri"/>
      <family val="2"/>
      <scheme val="minor"/>
    </font>
    <font>
      <b/>
      <sz val="12"/>
      <color theme="1"/>
      <name val="Calibri"/>
      <family val="2"/>
      <scheme val="minor"/>
    </font>
    <font>
      <b/>
      <sz val="11"/>
      <color rgb="FFFF0000"/>
      <name val="Calibri"/>
      <family val="2"/>
      <scheme val="minor"/>
    </font>
  </fonts>
  <fills count="31">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FFFFFF"/>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rgb="FFD9D9D9"/>
        <bgColor rgb="FF000000"/>
      </patternFill>
    </fill>
    <fill>
      <patternFill patternType="solid">
        <fgColor rgb="FFFFFF00"/>
        <bgColor rgb="FF000000"/>
      </patternFill>
    </fill>
    <fill>
      <patternFill patternType="solid">
        <fgColor rgb="FFEDEDED"/>
        <bgColor rgb="FF000000"/>
      </patternFill>
    </fill>
    <fill>
      <patternFill patternType="solid">
        <fgColor theme="0"/>
        <bgColor indexed="64"/>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B8FEFC"/>
        <bgColor indexed="64"/>
      </patternFill>
    </fill>
    <fill>
      <patternFill patternType="solid">
        <fgColor rgb="FFFFFF00"/>
        <bgColor indexed="64"/>
      </patternFill>
    </fill>
  </fills>
  <borders count="7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rgb="FFAEAAAA"/>
      </bottom>
      <diagonal/>
    </border>
    <border>
      <left/>
      <right/>
      <top/>
      <bottom style="thin">
        <color rgb="FFAEAAAA"/>
      </bottom>
      <diagonal/>
    </border>
    <border>
      <left style="thin">
        <color indexed="64"/>
      </left>
      <right style="thin">
        <color indexed="64"/>
      </right>
      <top/>
      <bottom style="thin">
        <color rgb="FFAEAAAA"/>
      </bottom>
      <diagonal/>
    </border>
    <border>
      <left/>
      <right style="medium">
        <color indexed="64"/>
      </right>
      <top/>
      <bottom style="thin">
        <color rgb="FFAEAAAA"/>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rgb="FFAEAAAA"/>
      </top>
      <bottom style="thin">
        <color rgb="FFAEAAAA"/>
      </bottom>
      <diagonal/>
    </border>
    <border>
      <left/>
      <right/>
      <top style="thin">
        <color rgb="FFAEAAAA"/>
      </top>
      <bottom style="thin">
        <color rgb="FFAEAAAA"/>
      </bottom>
      <diagonal/>
    </border>
    <border>
      <left style="thin">
        <color indexed="64"/>
      </left>
      <right style="thin">
        <color indexed="64"/>
      </right>
      <top style="thin">
        <color rgb="FFAEAAAA"/>
      </top>
      <bottom style="thin">
        <color rgb="FFAEAAAA"/>
      </bottom>
      <diagonal/>
    </border>
    <border>
      <left/>
      <right style="medium">
        <color indexed="64"/>
      </right>
      <top style="thin">
        <color rgb="FFAEAAAA"/>
      </top>
      <bottom style="thin">
        <color rgb="FFAEAAAA"/>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rgb="FFAEAAAA"/>
      </top>
      <bottom/>
      <diagonal/>
    </border>
    <border>
      <left/>
      <right/>
      <top style="thin">
        <color rgb="FFAEAAAA"/>
      </top>
      <bottom/>
      <diagonal/>
    </border>
    <border>
      <left style="thin">
        <color indexed="64"/>
      </left>
      <right style="thin">
        <color indexed="64"/>
      </right>
      <top style="thin">
        <color rgb="FFAEAAAA"/>
      </top>
      <bottom/>
      <diagonal/>
    </border>
    <border>
      <left/>
      <right style="medium">
        <color indexed="64"/>
      </right>
      <top style="thin">
        <color rgb="FFAEAAAA"/>
      </top>
      <bottom/>
      <diagonal/>
    </border>
    <border>
      <left style="medium">
        <color indexed="64"/>
      </left>
      <right style="thin">
        <color indexed="64"/>
      </right>
      <top style="thin">
        <color rgb="FFAEAAAA"/>
      </top>
      <bottom style="medium">
        <color indexed="64"/>
      </bottom>
      <diagonal/>
    </border>
    <border>
      <left/>
      <right/>
      <top style="thin">
        <color rgb="FFAEAAAA"/>
      </top>
      <bottom style="medium">
        <color indexed="64"/>
      </bottom>
      <diagonal/>
    </border>
    <border>
      <left style="thin">
        <color indexed="64"/>
      </left>
      <right style="thin">
        <color indexed="64"/>
      </right>
      <top style="thin">
        <color rgb="FFAEAAAA"/>
      </top>
      <bottom style="medium">
        <color indexed="64"/>
      </bottom>
      <diagonal/>
    </border>
    <border>
      <left/>
      <right style="medium">
        <color indexed="64"/>
      </right>
      <top style="thin">
        <color rgb="FFAEAAAA"/>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theme="2" tint="-0.24994659260841701"/>
      </bottom>
      <diagonal/>
    </border>
    <border>
      <left style="medium">
        <color indexed="64"/>
      </left>
      <right style="thin">
        <color indexed="64"/>
      </right>
      <top style="thin">
        <color theme="2" tint="-0.24994659260841701"/>
      </top>
      <bottom style="thin">
        <color theme="2" tint="-0.24994659260841701"/>
      </bottom>
      <diagonal/>
    </border>
    <border>
      <left style="medium">
        <color indexed="64"/>
      </left>
      <right style="thin">
        <color indexed="64"/>
      </right>
      <top style="thin">
        <color theme="2" tint="-0.24994659260841701"/>
      </top>
      <bottom/>
      <diagonal/>
    </border>
    <border>
      <left style="medium">
        <color indexed="64"/>
      </left>
      <right/>
      <top/>
      <bottom style="thin">
        <color theme="2" tint="-0.24994659260841701"/>
      </bottom>
      <diagonal/>
    </border>
    <border>
      <left style="medium">
        <color indexed="64"/>
      </left>
      <right/>
      <top style="thin">
        <color theme="2" tint="-0.24994659260841701"/>
      </top>
      <bottom style="thin">
        <color theme="2" tint="-0.2499465926084170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theme="2" tint="-0.24994659260841701"/>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35">
    <xf numFmtId="0" fontId="0" fillId="0" borderId="0" xfId="0"/>
    <xf numFmtId="0" fontId="0" fillId="0" borderId="0" xfId="0" applyAlignment="1">
      <alignment horizontal="left"/>
    </xf>
    <xf numFmtId="0" fontId="2" fillId="0" borderId="0" xfId="0" applyFont="1"/>
    <xf numFmtId="0" fontId="0" fillId="3" borderId="1" xfId="0" applyFill="1" applyBorder="1"/>
    <xf numFmtId="0" fontId="0" fillId="0" borderId="1" xfId="0" applyBorder="1"/>
    <xf numFmtId="0" fontId="1" fillId="2" borderId="2" xfId="0" applyFont="1" applyFill="1" applyBorder="1"/>
    <xf numFmtId="0" fontId="0" fillId="0" borderId="3" xfId="0" applyBorder="1" applyAlignment="1">
      <alignment wrapText="1"/>
    </xf>
    <xf numFmtId="0" fontId="2" fillId="0" borderId="3" xfId="0" applyFont="1" applyBorder="1"/>
    <xf numFmtId="0" fontId="0" fillId="0" borderId="3" xfId="0" applyBorder="1"/>
    <xf numFmtId="0" fontId="0" fillId="0" borderId="3" xfId="0" applyBorder="1" applyAlignment="1" applyProtection="1">
      <alignment wrapText="1"/>
      <protection locked="0"/>
    </xf>
    <xf numFmtId="0" fontId="8" fillId="5" borderId="5" xfId="0" applyFont="1" applyFill="1" applyBorder="1" applyAlignment="1">
      <alignment horizontal="center"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8" borderId="8" xfId="0" applyFont="1" applyFill="1" applyBorder="1" applyAlignment="1">
      <alignment horizontal="center"/>
    </xf>
    <xf numFmtId="0" fontId="8" fillId="5" borderId="11" xfId="0" applyFont="1" applyFill="1" applyBorder="1" applyAlignment="1">
      <alignment horizontal="center"/>
    </xf>
    <xf numFmtId="0" fontId="8" fillId="6" borderId="12" xfId="0" applyFont="1" applyFill="1" applyBorder="1" applyAlignment="1">
      <alignment horizontal="center"/>
    </xf>
    <xf numFmtId="0" fontId="8" fillId="7" borderId="13" xfId="0" applyFont="1" applyFill="1" applyBorder="1" applyAlignment="1">
      <alignment horizontal="center"/>
    </xf>
    <xf numFmtId="0" fontId="8" fillId="8" borderId="14" xfId="0" applyFont="1" applyFill="1" applyBorder="1" applyAlignment="1">
      <alignment horizont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9" borderId="8" xfId="0" applyFont="1" applyFill="1" applyBorder="1" applyAlignment="1">
      <alignment horizontal="center"/>
    </xf>
    <xf numFmtId="0" fontId="8" fillId="5" borderId="27" xfId="0" applyFont="1" applyFill="1" applyBorder="1"/>
    <xf numFmtId="0" fontId="9" fillId="5" borderId="28" xfId="0" applyFont="1" applyFill="1" applyBorder="1"/>
    <xf numFmtId="0" fontId="8" fillId="0" borderId="29" xfId="0" applyFont="1" applyBorder="1" applyAlignment="1">
      <alignment vertical="center"/>
    </xf>
    <xf numFmtId="0" fontId="9" fillId="5" borderId="30" xfId="0" applyFont="1" applyFill="1" applyBorder="1"/>
    <xf numFmtId="0" fontId="0" fillId="5" borderId="29" xfId="0" applyFill="1" applyBorder="1"/>
    <xf numFmtId="0" fontId="9" fillId="5" borderId="29" xfId="0" applyFont="1" applyFill="1" applyBorder="1"/>
    <xf numFmtId="0" fontId="0" fillId="12" borderId="0" xfId="0" applyFill="1"/>
    <xf numFmtId="0" fontId="9" fillId="13" borderId="17" xfId="0" applyFont="1" applyFill="1" applyBorder="1" applyAlignment="1">
      <alignment horizontal="center"/>
    </xf>
    <xf numFmtId="0" fontId="9" fillId="13" borderId="18" xfId="1" applyNumberFormat="1" applyFont="1" applyFill="1" applyBorder="1" applyAlignment="1">
      <alignment horizontal="center"/>
    </xf>
    <xf numFmtId="0" fontId="9" fillId="13" borderId="19" xfId="0" applyFont="1" applyFill="1" applyBorder="1" applyAlignment="1">
      <alignment horizontal="center"/>
    </xf>
    <xf numFmtId="0" fontId="9" fillId="13" borderId="20" xfId="0" applyFont="1" applyFill="1" applyBorder="1" applyAlignment="1">
      <alignment horizontal="center"/>
    </xf>
    <xf numFmtId="0" fontId="9" fillId="13" borderId="23" xfId="0" applyFont="1" applyFill="1" applyBorder="1" applyAlignment="1">
      <alignment horizontal="center"/>
    </xf>
    <xf numFmtId="0" fontId="9" fillId="13" borderId="24" xfId="1" applyNumberFormat="1" applyFont="1" applyFill="1" applyBorder="1" applyAlignment="1">
      <alignment horizontal="center"/>
    </xf>
    <xf numFmtId="0" fontId="9" fillId="13" borderId="25" xfId="0" applyFont="1" applyFill="1" applyBorder="1" applyAlignment="1">
      <alignment horizontal="center"/>
    </xf>
    <xf numFmtId="0" fontId="9" fillId="13" borderId="26" xfId="0" applyFont="1" applyFill="1" applyBorder="1" applyAlignment="1">
      <alignment horizontal="center"/>
    </xf>
    <xf numFmtId="0" fontId="9" fillId="13" borderId="31" xfId="0" applyFont="1" applyFill="1" applyBorder="1" applyAlignment="1">
      <alignment horizontal="center"/>
    </xf>
    <xf numFmtId="0" fontId="9" fillId="13" borderId="32" xfId="1" applyNumberFormat="1" applyFont="1" applyFill="1" applyBorder="1" applyAlignment="1">
      <alignment horizontal="center"/>
    </xf>
    <xf numFmtId="0" fontId="9" fillId="13" borderId="33" xfId="0" applyFont="1" applyFill="1" applyBorder="1" applyAlignment="1">
      <alignment horizontal="center"/>
    </xf>
    <xf numFmtId="0" fontId="9" fillId="13" borderId="34" xfId="0" applyFont="1" applyFill="1" applyBorder="1" applyAlignment="1">
      <alignment horizontal="center"/>
    </xf>
    <xf numFmtId="0" fontId="9" fillId="13" borderId="35" xfId="0" applyFont="1" applyFill="1" applyBorder="1" applyAlignment="1">
      <alignment horizontal="center"/>
    </xf>
    <xf numFmtId="0" fontId="9" fillId="13" borderId="36" xfId="1" applyNumberFormat="1" applyFont="1" applyFill="1" applyBorder="1" applyAlignment="1">
      <alignment horizontal="center"/>
    </xf>
    <xf numFmtId="0" fontId="9" fillId="13" borderId="37" xfId="0" applyFont="1" applyFill="1" applyBorder="1" applyAlignment="1">
      <alignment horizontal="center"/>
    </xf>
    <xf numFmtId="0" fontId="9" fillId="13" borderId="38" xfId="0" applyFont="1" applyFill="1" applyBorder="1" applyAlignment="1">
      <alignment horizontal="center"/>
    </xf>
    <xf numFmtId="0" fontId="0" fillId="12" borderId="0" xfId="0" applyFill="1" applyAlignment="1" applyProtection="1">
      <alignment horizontal="center" vertical="center" wrapText="1"/>
      <protection locked="0"/>
    </xf>
    <xf numFmtId="0" fontId="0" fillId="12" borderId="0" xfId="0" applyFill="1" applyAlignment="1" applyProtection="1">
      <alignment wrapText="1"/>
      <protection locked="0"/>
    </xf>
    <xf numFmtId="0" fontId="0" fillId="0" borderId="40" xfId="0" applyBorder="1" applyAlignment="1" applyProtection="1">
      <alignment wrapText="1"/>
      <protection locked="0"/>
    </xf>
    <xf numFmtId="0" fontId="0" fillId="0" borderId="40" xfId="0" applyBorder="1" applyAlignment="1" applyProtection="1">
      <alignment horizontal="left" vertical="center" wrapText="1"/>
      <protection locked="0"/>
    </xf>
    <xf numFmtId="0" fontId="8" fillId="17" borderId="8" xfId="0" applyFont="1" applyFill="1" applyBorder="1" applyAlignment="1">
      <alignment horizontal="center"/>
    </xf>
    <xf numFmtId="0" fontId="8" fillId="17" borderId="14" xfId="0" applyFont="1" applyFill="1" applyBorder="1" applyAlignment="1">
      <alignment horizontal="center"/>
    </xf>
    <xf numFmtId="0" fontId="8" fillId="5" borderId="29" xfId="0" applyFont="1" applyFill="1" applyBorder="1"/>
    <xf numFmtId="0" fontId="0" fillId="12" borderId="0" xfId="0" applyFill="1" applyAlignment="1" applyProtection="1">
      <alignment horizontal="left" vertical="center" wrapText="1"/>
      <protection locked="0"/>
    </xf>
    <xf numFmtId="0" fontId="5" fillId="4" borderId="16"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14" borderId="41"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0" xfId="0" applyFont="1" applyAlignment="1">
      <alignment horizontal="center" vertical="center" wrapText="1"/>
    </xf>
    <xf numFmtId="0" fontId="1" fillId="4" borderId="4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 fillId="4" borderId="4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1"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wrapText="1"/>
    </xf>
    <xf numFmtId="0" fontId="0" fillId="12" borderId="0" xfId="0" applyFill="1" applyAlignment="1">
      <alignment wrapText="1"/>
    </xf>
    <xf numFmtId="0" fontId="6" fillId="12" borderId="0" xfId="0" applyFont="1" applyFill="1" applyAlignment="1">
      <alignment horizontal="center" vertical="center" wrapText="1"/>
    </xf>
    <xf numFmtId="0" fontId="2" fillId="12" borderId="0" xfId="0" applyFont="1" applyFill="1" applyAlignment="1">
      <alignment horizontal="center" vertical="center" wrapText="1"/>
    </xf>
    <xf numFmtId="0" fontId="0" fillId="12" borderId="0" xfId="0" applyFill="1" applyAlignment="1">
      <alignment horizontal="center" vertical="center" wrapText="1"/>
    </xf>
    <xf numFmtId="0" fontId="11" fillId="12" borderId="0" xfId="0" applyFont="1" applyFill="1" applyAlignment="1">
      <alignment horizontal="center" vertical="center" wrapText="1"/>
    </xf>
    <xf numFmtId="0" fontId="0" fillId="0" borderId="3" xfId="0"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wrapText="1"/>
    </xf>
    <xf numFmtId="0" fontId="2" fillId="0" borderId="40" xfId="0" applyFont="1" applyBorder="1" applyAlignment="1" applyProtection="1">
      <alignment horizontal="center" vertical="center" wrapText="1"/>
      <protection locked="0"/>
    </xf>
    <xf numFmtId="0" fontId="0" fillId="0" borderId="40" xfId="0" applyBorder="1" applyAlignment="1" applyProtection="1">
      <alignment horizontal="left" vertical="top" wrapText="1"/>
      <protection locked="0"/>
    </xf>
    <xf numFmtId="8" fontId="0" fillId="0" borderId="40" xfId="0" applyNumberFormat="1" applyBorder="1" applyAlignment="1" applyProtection="1">
      <alignment horizontal="center" vertical="center" wrapText="1"/>
      <protection locked="0"/>
    </xf>
    <xf numFmtId="49" fontId="6" fillId="15" borderId="41" xfId="0" applyNumberFormat="1" applyFont="1" applyFill="1" applyBorder="1" applyAlignment="1">
      <alignment horizontal="center" vertical="center" wrapText="1"/>
    </xf>
    <xf numFmtId="0" fontId="0" fillId="16" borderId="47" xfId="0" applyFill="1" applyBorder="1" applyAlignment="1">
      <alignment horizontal="center"/>
    </xf>
    <xf numFmtId="0" fontId="0" fillId="18" borderId="48" xfId="0" applyFill="1" applyBorder="1" applyAlignment="1">
      <alignment horizontal="center"/>
    </xf>
    <xf numFmtId="0" fontId="0" fillId="21" borderId="48" xfId="0" applyFill="1" applyBorder="1" applyAlignment="1">
      <alignment horizontal="center"/>
    </xf>
    <xf numFmtId="0" fontId="0" fillId="19" borderId="48" xfId="0" applyFill="1" applyBorder="1" applyAlignment="1">
      <alignment horizontal="center"/>
    </xf>
    <xf numFmtId="0" fontId="0" fillId="16" borderId="48" xfId="0" applyFill="1" applyBorder="1" applyAlignment="1">
      <alignment horizontal="center"/>
    </xf>
    <xf numFmtId="0" fontId="0" fillId="21" borderId="49" xfId="0" applyFill="1" applyBorder="1" applyAlignment="1">
      <alignment horizontal="center"/>
    </xf>
    <xf numFmtId="49" fontId="0" fillId="0" borderId="40" xfId="0" applyNumberFormat="1" applyBorder="1" applyAlignment="1" applyProtection="1">
      <alignment wrapText="1"/>
      <protection locked="0"/>
    </xf>
    <xf numFmtId="0" fontId="9" fillId="5" borderId="0" xfId="0" applyFont="1" applyFill="1"/>
    <xf numFmtId="0" fontId="14" fillId="12" borderId="54" xfId="0" applyFont="1" applyFill="1" applyBorder="1"/>
    <xf numFmtId="0" fontId="9" fillId="5" borderId="0" xfId="0" applyFont="1" applyFill="1" applyAlignment="1">
      <alignment horizontal="center"/>
    </xf>
    <xf numFmtId="0" fontId="9" fillId="0" borderId="0" xfId="0" applyFont="1"/>
    <xf numFmtId="0" fontId="8" fillId="0" borderId="15" xfId="0" applyFont="1" applyBorder="1" applyAlignment="1">
      <alignment wrapText="1"/>
    </xf>
    <xf numFmtId="43" fontId="9" fillId="11" borderId="21" xfId="1" applyFont="1" applyFill="1" applyBorder="1" applyProtection="1"/>
    <xf numFmtId="0" fontId="2" fillId="12" borderId="5" xfId="0" applyFont="1" applyFill="1" applyBorder="1" applyAlignment="1">
      <alignment horizontal="center" wrapText="1"/>
    </xf>
    <xf numFmtId="0" fontId="2" fillId="12" borderId="11" xfId="0" applyFont="1" applyFill="1" applyBorder="1" applyAlignment="1">
      <alignment horizontal="center"/>
    </xf>
    <xf numFmtId="0" fontId="2" fillId="20" borderId="52" xfId="0" applyFont="1" applyFill="1" applyBorder="1" applyAlignment="1">
      <alignment horizontal="center"/>
    </xf>
    <xf numFmtId="0" fontId="13" fillId="0" borderId="15" xfId="0" applyFont="1" applyBorder="1" applyAlignment="1">
      <alignment horizontal="center"/>
    </xf>
    <xf numFmtId="0" fontId="16" fillId="12" borderId="55" xfId="0" applyFont="1" applyFill="1" applyBorder="1"/>
    <xf numFmtId="0" fontId="9" fillId="10" borderId="21" xfId="0" applyFont="1" applyFill="1" applyBorder="1" applyAlignment="1" applyProtection="1">
      <alignment horizontal="center"/>
      <protection locked="0"/>
    </xf>
    <xf numFmtId="0" fontId="9" fillId="10" borderId="21" xfId="0" applyFont="1" applyFill="1" applyBorder="1" applyProtection="1">
      <protection locked="0"/>
    </xf>
    <xf numFmtId="0" fontId="12" fillId="10" borderId="21" xfId="3" applyFill="1" applyBorder="1" applyProtection="1">
      <protection locked="0"/>
    </xf>
    <xf numFmtId="164" fontId="9" fillId="10" borderId="22" xfId="0" applyNumberFormat="1" applyFont="1" applyFill="1" applyBorder="1" applyProtection="1">
      <protection locked="0"/>
    </xf>
    <xf numFmtId="44" fontId="0" fillId="12" borderId="57" xfId="0" applyNumberFormat="1" applyFill="1" applyBorder="1"/>
    <xf numFmtId="0" fontId="9" fillId="10" borderId="58" xfId="0" applyFont="1" applyFill="1" applyBorder="1" applyAlignment="1" applyProtection="1">
      <alignment horizontal="center" vertical="center"/>
      <protection locked="0"/>
    </xf>
    <xf numFmtId="0" fontId="9" fillId="10" borderId="59" xfId="0" applyFont="1" applyFill="1" applyBorder="1" applyAlignment="1" applyProtection="1">
      <alignment horizontal="center" vertical="center"/>
      <protection locked="0"/>
    </xf>
    <xf numFmtId="2" fontId="0" fillId="0" borderId="40" xfId="1" applyNumberFormat="1" applyFont="1" applyBorder="1" applyAlignment="1" applyProtection="1">
      <alignment vertical="center"/>
      <protection locked="0"/>
    </xf>
    <xf numFmtId="164" fontId="0" fillId="0" borderId="40" xfId="0" applyNumberFormat="1" applyBorder="1" applyAlignment="1" applyProtection="1">
      <alignment wrapText="1"/>
      <protection locked="0"/>
    </xf>
    <xf numFmtId="0" fontId="11" fillId="23" borderId="3" xfId="0" applyFont="1" applyFill="1" applyBorder="1" applyAlignment="1">
      <alignment horizontal="center" vertical="center" wrapText="1"/>
    </xf>
    <xf numFmtId="0" fontId="11" fillId="23" borderId="4" xfId="0" applyFont="1" applyFill="1" applyBorder="1" applyAlignment="1">
      <alignment horizontal="center" vertical="center" wrapText="1"/>
    </xf>
    <xf numFmtId="0" fontId="0" fillId="23" borderId="3" xfId="0" applyFill="1" applyBorder="1" applyAlignment="1">
      <alignment horizontal="center" vertical="center" wrapText="1"/>
    </xf>
    <xf numFmtId="0" fontId="0" fillId="12" borderId="3" xfId="0" applyFill="1" applyBorder="1" applyAlignment="1">
      <alignment horizontal="center" vertical="center" wrapText="1"/>
    </xf>
    <xf numFmtId="0" fontId="2" fillId="12" borderId="56" xfId="0" applyFont="1" applyFill="1" applyBorder="1" applyAlignment="1">
      <alignment horizontal="center"/>
    </xf>
    <xf numFmtId="0" fontId="1" fillId="4" borderId="61" xfId="0" applyFont="1" applyFill="1" applyBorder="1" applyAlignment="1">
      <alignment horizontal="center" vertical="center" wrapText="1"/>
    </xf>
    <xf numFmtId="0" fontId="0" fillId="12" borderId="52" xfId="0" applyFill="1" applyBorder="1" applyAlignment="1" applyProtection="1">
      <alignment wrapText="1"/>
      <protection locked="0"/>
    </xf>
    <xf numFmtId="0" fontId="19" fillId="12" borderId="0" xfId="0" applyFont="1" applyFill="1"/>
    <xf numFmtId="44" fontId="0" fillId="0" borderId="50" xfId="2" applyFont="1" applyFill="1" applyBorder="1" applyAlignment="1" applyProtection="1">
      <alignment horizontal="center"/>
    </xf>
    <xf numFmtId="44" fontId="0" fillId="0" borderId="51" xfId="2" applyFont="1" applyFill="1" applyBorder="1" applyAlignment="1" applyProtection="1">
      <alignment horizontal="center"/>
    </xf>
    <xf numFmtId="0" fontId="2" fillId="0" borderId="6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4" xfId="0" applyFont="1" applyBorder="1" applyAlignment="1">
      <alignment horizontal="center" vertical="center" wrapText="1"/>
    </xf>
    <xf numFmtId="0" fontId="1" fillId="24" borderId="56" xfId="0" applyFont="1" applyFill="1" applyBorder="1" applyAlignment="1">
      <alignment horizontal="center" vertical="center" wrapText="1"/>
    </xf>
    <xf numFmtId="0" fontId="0" fillId="18" borderId="66" xfId="0" applyFill="1" applyBorder="1" applyAlignment="1">
      <alignment horizontal="center" vertical="center" wrapText="1"/>
    </xf>
    <xf numFmtId="0" fontId="0" fillId="25" borderId="66" xfId="0" applyFill="1" applyBorder="1" applyAlignment="1">
      <alignment horizontal="center" vertical="center" wrapText="1"/>
    </xf>
    <xf numFmtId="0" fontId="21" fillId="4" borderId="61" xfId="0" applyFont="1" applyFill="1" applyBorder="1" applyAlignment="1">
      <alignment horizontal="center" vertical="center" wrapText="1"/>
    </xf>
    <xf numFmtId="0" fontId="18" fillId="0" borderId="65" xfId="0" applyFont="1" applyBorder="1" applyAlignment="1">
      <alignment horizontal="center" vertical="center" wrapText="1"/>
    </xf>
    <xf numFmtId="0" fontId="18" fillId="12" borderId="0" xfId="0" applyFont="1" applyFill="1" applyAlignment="1">
      <alignment horizontal="center" vertical="center" wrapText="1"/>
    </xf>
    <xf numFmtId="165" fontId="0" fillId="0" borderId="40" xfId="0" applyNumberFormat="1" applyBorder="1" applyAlignment="1" applyProtection="1">
      <alignment wrapText="1"/>
      <protection locked="0"/>
    </xf>
    <xf numFmtId="0" fontId="0" fillId="12" borderId="0" xfId="0" applyFill="1" applyAlignment="1">
      <alignment vertical="center" wrapText="1"/>
    </xf>
    <xf numFmtId="0" fontId="2" fillId="12" borderId="0" xfId="0" applyFont="1" applyFill="1" applyAlignment="1">
      <alignment vertical="center" wrapText="1"/>
    </xf>
    <xf numFmtId="0" fontId="21" fillId="24" borderId="0" xfId="0" applyFont="1" applyFill="1" applyAlignment="1">
      <alignment horizontal="center" vertical="center" wrapText="1"/>
    </xf>
    <xf numFmtId="0" fontId="18" fillId="18" borderId="66" xfId="0" applyFont="1" applyFill="1" applyBorder="1" applyAlignment="1">
      <alignment horizontal="center" vertical="center" wrapText="1"/>
    </xf>
    <xf numFmtId="1" fontId="0" fillId="0" borderId="40" xfId="0" applyNumberFormat="1" applyBorder="1" applyProtection="1">
      <protection locked="0"/>
    </xf>
    <xf numFmtId="0" fontId="10" fillId="12" borderId="0" xfId="0" applyFont="1" applyFill="1" applyAlignment="1">
      <alignment wrapText="1"/>
    </xf>
    <xf numFmtId="0" fontId="8" fillId="0" borderId="60" xfId="0" applyFont="1" applyBorder="1" applyAlignment="1">
      <alignment horizontal="center" wrapText="1"/>
    </xf>
    <xf numFmtId="0" fontId="8" fillId="0" borderId="8" xfId="0" applyFont="1" applyBorder="1" applyAlignment="1">
      <alignment horizontal="center" vertical="center" wrapText="1"/>
    </xf>
    <xf numFmtId="0" fontId="8" fillId="0" borderId="15" xfId="0" applyFont="1" applyBorder="1" applyAlignment="1">
      <alignment horizontal="center"/>
    </xf>
    <xf numFmtId="0" fontId="8" fillId="0" borderId="16" xfId="0" applyFont="1" applyBorder="1" applyAlignment="1">
      <alignment horizontal="center"/>
    </xf>
    <xf numFmtId="0" fontId="15" fillId="12" borderId="54" xfId="0" applyFont="1" applyFill="1" applyBorder="1"/>
    <xf numFmtId="0" fontId="15" fillId="12" borderId="55" xfId="0" applyFont="1" applyFill="1" applyBorder="1"/>
    <xf numFmtId="0" fontId="0" fillId="12" borderId="39" xfId="0" applyFill="1" applyBorder="1"/>
    <xf numFmtId="0" fontId="0" fillId="12" borderId="16" xfId="0" applyFill="1" applyBorder="1"/>
    <xf numFmtId="0" fontId="0" fillId="12" borderId="68" xfId="0" applyFill="1" applyBorder="1"/>
    <xf numFmtId="0" fontId="0" fillId="12" borderId="69" xfId="0" applyFill="1" applyBorder="1"/>
    <xf numFmtId="0" fontId="10" fillId="12" borderId="61" xfId="0" applyFont="1" applyFill="1" applyBorder="1"/>
    <xf numFmtId="0" fontId="0" fillId="12" borderId="70" xfId="0" applyFill="1" applyBorder="1"/>
    <xf numFmtId="0" fontId="2" fillId="26" borderId="3" xfId="0" applyFont="1" applyFill="1" applyBorder="1" applyAlignment="1">
      <alignment vertical="center" wrapText="1"/>
    </xf>
    <xf numFmtId="0" fontId="0" fillId="26" borderId="3" xfId="0" applyFill="1" applyBorder="1" applyAlignment="1">
      <alignment vertical="center" wrapText="1"/>
    </xf>
    <xf numFmtId="0" fontId="2" fillId="0" borderId="28" xfId="0" applyFont="1" applyBorder="1" applyAlignment="1">
      <alignment horizontal="center" vertical="center" wrapText="1"/>
    </xf>
    <xf numFmtId="0" fontId="0" fillId="0" borderId="65" xfId="0" applyBorder="1" applyAlignment="1">
      <alignment horizontal="left" vertical="center" wrapText="1"/>
    </xf>
    <xf numFmtId="0" fontId="0" fillId="0" borderId="27" xfId="0" applyBorder="1" applyAlignment="1">
      <alignment horizontal="left" vertical="center" wrapText="1"/>
    </xf>
    <xf numFmtId="0" fontId="2" fillId="0" borderId="71" xfId="0" applyFont="1" applyBorder="1" applyAlignment="1" applyProtection="1">
      <alignment horizontal="center" vertical="center" wrapText="1"/>
      <protection locked="0"/>
    </xf>
    <xf numFmtId="0" fontId="2" fillId="0" borderId="41" xfId="0" applyFont="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2" fillId="26" borderId="45" xfId="0" applyFont="1" applyFill="1" applyBorder="1" applyAlignment="1" applyProtection="1">
      <alignment horizontal="center" vertical="center" wrapText="1"/>
      <protection locked="0"/>
    </xf>
    <xf numFmtId="0" fontId="0" fillId="26" borderId="44" xfId="0" applyFill="1" applyBorder="1" applyAlignment="1">
      <alignment vertical="center" wrapText="1"/>
    </xf>
    <xf numFmtId="0" fontId="2" fillId="0" borderId="45" xfId="0" applyFont="1" applyBorder="1" applyAlignment="1" applyProtection="1">
      <alignment horizontal="center" vertical="center" wrapText="1"/>
      <protection locked="0"/>
    </xf>
    <xf numFmtId="0" fontId="0" fillId="0" borderId="44" xfId="0" applyBorder="1" applyAlignment="1">
      <alignment vertical="center" wrapText="1"/>
    </xf>
    <xf numFmtId="0" fontId="2" fillId="26" borderId="9" xfId="0" applyFont="1" applyFill="1" applyBorder="1" applyAlignment="1" applyProtection="1">
      <alignment horizontal="center" vertical="center" wrapText="1"/>
      <protection locked="0"/>
    </xf>
    <xf numFmtId="0" fontId="2" fillId="26" borderId="10" xfId="0" applyFont="1" applyFill="1" applyBorder="1" applyAlignment="1">
      <alignment vertical="center" wrapText="1"/>
    </xf>
    <xf numFmtId="0" fontId="0" fillId="26" borderId="10" xfId="0" applyFill="1" applyBorder="1" applyAlignment="1">
      <alignment vertical="center" wrapText="1"/>
    </xf>
    <xf numFmtId="0" fontId="0" fillId="26" borderId="46" xfId="0" applyFill="1" applyBorder="1" applyAlignment="1">
      <alignment vertical="center" wrapText="1"/>
    </xf>
    <xf numFmtId="0" fontId="2" fillId="27" borderId="3" xfId="0" applyFont="1" applyFill="1" applyBorder="1" applyAlignment="1">
      <alignment vertical="center" wrapText="1"/>
    </xf>
    <xf numFmtId="0" fontId="0" fillId="27" borderId="3" xfId="0" applyFill="1" applyBorder="1" applyAlignment="1">
      <alignment vertical="center" wrapText="1"/>
    </xf>
    <xf numFmtId="0" fontId="3" fillId="27" borderId="3" xfId="0" applyFont="1" applyFill="1" applyBorder="1" applyAlignment="1">
      <alignment vertical="center" wrapText="1"/>
    </xf>
    <xf numFmtId="0" fontId="2" fillId="27" borderId="45" xfId="0" applyFont="1" applyFill="1" applyBorder="1" applyAlignment="1" applyProtection="1">
      <alignment horizontal="center" vertical="center" wrapText="1"/>
      <protection locked="0"/>
    </xf>
    <xf numFmtId="0" fontId="0" fillId="27" borderId="44" xfId="0" applyFill="1" applyBorder="1" applyAlignment="1">
      <alignment vertical="center" wrapText="1"/>
    </xf>
    <xf numFmtId="0" fontId="2" fillId="27" borderId="9" xfId="0" applyFont="1" applyFill="1" applyBorder="1" applyAlignment="1" applyProtection="1">
      <alignment horizontal="center" vertical="center" wrapText="1"/>
      <protection locked="0"/>
    </xf>
    <xf numFmtId="0" fontId="3" fillId="27" borderId="10" xfId="0" applyFont="1" applyFill="1" applyBorder="1" applyAlignment="1">
      <alignment vertical="center" wrapText="1"/>
    </xf>
    <xf numFmtId="0" fontId="0" fillId="27" borderId="10" xfId="0" applyFill="1" applyBorder="1" applyAlignment="1">
      <alignment vertical="center" wrapText="1"/>
    </xf>
    <xf numFmtId="0" fontId="0" fillId="27" borderId="46" xfId="0" applyFill="1" applyBorder="1" applyAlignment="1">
      <alignment vertical="center" wrapText="1"/>
    </xf>
    <xf numFmtId="0" fontId="2" fillId="28" borderId="3" xfId="0" applyFont="1" applyFill="1" applyBorder="1" applyAlignment="1">
      <alignment vertical="center" wrapText="1"/>
    </xf>
    <xf numFmtId="0" fontId="0" fillId="28" borderId="3" xfId="0" applyFill="1" applyBorder="1" applyAlignment="1">
      <alignment vertical="center" wrapText="1"/>
    </xf>
    <xf numFmtId="0" fontId="2" fillId="28" borderId="45" xfId="0" applyFont="1" applyFill="1" applyBorder="1" applyAlignment="1" applyProtection="1">
      <alignment horizontal="center" vertical="center" wrapText="1"/>
      <protection locked="0"/>
    </xf>
    <xf numFmtId="0" fontId="0" fillId="28" borderId="44" xfId="0" applyFill="1" applyBorder="1" applyAlignment="1">
      <alignment vertical="center" wrapText="1"/>
    </xf>
    <xf numFmtId="0" fontId="2" fillId="28" borderId="9" xfId="0" applyFont="1" applyFill="1" applyBorder="1" applyAlignment="1" applyProtection="1">
      <alignment horizontal="center" vertical="center" wrapText="1"/>
      <protection locked="0"/>
    </xf>
    <xf numFmtId="0" fontId="2" fillId="28" borderId="10" xfId="0" applyFont="1" applyFill="1" applyBorder="1" applyAlignment="1">
      <alignment vertical="center" wrapText="1"/>
    </xf>
    <xf numFmtId="0" fontId="0" fillId="28" borderId="10" xfId="0" applyFill="1" applyBorder="1" applyAlignment="1">
      <alignment vertical="center" wrapText="1"/>
    </xf>
    <xf numFmtId="0" fontId="0" fillId="28" borderId="46" xfId="0" applyFill="1" applyBorder="1" applyAlignment="1">
      <alignment vertical="center" wrapText="1"/>
    </xf>
    <xf numFmtId="0" fontId="2" fillId="23" borderId="3" xfId="0" applyFont="1" applyFill="1" applyBorder="1" applyAlignment="1">
      <alignment vertical="center" wrapText="1"/>
    </xf>
    <xf numFmtId="0" fontId="0" fillId="23" borderId="3" xfId="0" applyFill="1" applyBorder="1" applyAlignment="1">
      <alignment vertical="center" wrapText="1"/>
    </xf>
    <xf numFmtId="0" fontId="2" fillId="23" borderId="45" xfId="0" applyFont="1" applyFill="1" applyBorder="1" applyAlignment="1" applyProtection="1">
      <alignment horizontal="center" vertical="center" wrapText="1"/>
      <protection locked="0"/>
    </xf>
    <xf numFmtId="0" fontId="0" fillId="23" borderId="44" xfId="0" applyFill="1" applyBorder="1" applyAlignment="1">
      <alignment vertical="center" wrapText="1"/>
    </xf>
    <xf numFmtId="0" fontId="2" fillId="0" borderId="21" xfId="0" applyFont="1" applyBorder="1" applyAlignment="1" applyProtection="1">
      <alignment horizontal="center" vertical="center" wrapText="1"/>
      <protection locked="0"/>
    </xf>
    <xf numFmtId="0" fontId="2" fillId="0" borderId="10" xfId="0" applyFont="1" applyBorder="1" applyAlignment="1">
      <alignment vertical="center" wrapText="1"/>
    </xf>
    <xf numFmtId="0" fontId="0" fillId="0" borderId="10" xfId="0" applyBorder="1" applyAlignment="1">
      <alignment vertical="center" wrapText="1"/>
    </xf>
    <xf numFmtId="0" fontId="0" fillId="0" borderId="46" xfId="0" applyBorder="1" applyAlignment="1">
      <alignment vertical="center" wrapText="1"/>
    </xf>
    <xf numFmtId="0" fontId="0" fillId="0" borderId="13" xfId="0" applyBorder="1" applyAlignment="1">
      <alignment vertical="center" wrapText="1"/>
    </xf>
    <xf numFmtId="0" fontId="2" fillId="0" borderId="9"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2" fillId="29" borderId="71" xfId="0" applyFont="1" applyFill="1" applyBorder="1" applyAlignment="1" applyProtection="1">
      <alignment horizontal="center" vertical="center" wrapText="1"/>
      <protection locked="0"/>
    </xf>
    <xf numFmtId="0" fontId="2" fillId="29" borderId="41" xfId="0" applyFont="1" applyFill="1" applyBorder="1" applyAlignment="1">
      <alignment vertical="center" wrapText="1"/>
    </xf>
    <xf numFmtId="0" fontId="0" fillId="29" borderId="41" xfId="0" applyFill="1" applyBorder="1" applyAlignment="1">
      <alignment vertical="center" wrapText="1"/>
    </xf>
    <xf numFmtId="0" fontId="11" fillId="29" borderId="42"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5" fillId="15" borderId="41" xfId="0" applyFont="1" applyFill="1" applyBorder="1" applyAlignment="1">
      <alignment horizontal="center" vertical="center" wrapText="1"/>
    </xf>
    <xf numFmtId="49" fontId="25" fillId="15" borderId="41" xfId="0" applyNumberFormat="1" applyFont="1" applyFill="1" applyBorder="1" applyAlignment="1">
      <alignment horizontal="center" vertical="center" wrapText="1"/>
    </xf>
    <xf numFmtId="0" fontId="25" fillId="12" borderId="0" xfId="0" applyFont="1" applyFill="1" applyAlignment="1">
      <alignment horizontal="center" vertical="center" wrapText="1"/>
    </xf>
    <xf numFmtId="0" fontId="2" fillId="0" borderId="65" xfId="0" applyFont="1" applyBorder="1" applyAlignment="1">
      <alignment horizontal="left" vertical="center" wrapText="1"/>
    </xf>
    <xf numFmtId="0" fontId="8" fillId="5" borderId="39" xfId="0" applyFont="1" applyFill="1" applyBorder="1"/>
    <xf numFmtId="0" fontId="8" fillId="0" borderId="0" xfId="0" applyFont="1" applyAlignment="1">
      <alignment vertical="center"/>
    </xf>
    <xf numFmtId="0" fontId="0" fillId="5" borderId="0" xfId="0" applyFill="1"/>
    <xf numFmtId="0" fontId="8" fillId="5" borderId="0" xfId="0" applyFont="1" applyFill="1"/>
    <xf numFmtId="0" fontId="2" fillId="30" borderId="52" xfId="0" applyFont="1" applyFill="1" applyBorder="1" applyAlignment="1" applyProtection="1">
      <alignment horizontal="center" wrapText="1"/>
      <protection locked="0"/>
    </xf>
    <xf numFmtId="0" fontId="0" fillId="30" borderId="52" xfId="0" applyFill="1" applyBorder="1" applyAlignment="1" applyProtection="1">
      <alignment horizontal="center" wrapText="1"/>
      <protection locked="0"/>
    </xf>
    <xf numFmtId="0" fontId="2" fillId="12" borderId="62" xfId="0" applyFont="1" applyFill="1" applyBorder="1"/>
    <xf numFmtId="44" fontId="2" fillId="12" borderId="8" xfId="2" applyFont="1" applyFill="1" applyBorder="1" applyAlignment="1" applyProtection="1">
      <alignment horizontal="center"/>
    </xf>
    <xf numFmtId="44" fontId="2" fillId="12" borderId="14" xfId="2" applyFont="1" applyFill="1" applyBorder="1" applyAlignment="1" applyProtection="1">
      <alignment horizontal="center"/>
    </xf>
    <xf numFmtId="44" fontId="2" fillId="20" borderId="72" xfId="2" applyFont="1" applyFill="1" applyBorder="1" applyAlignment="1" applyProtection="1">
      <alignment horizontal="center"/>
    </xf>
    <xf numFmtId="44" fontId="0" fillId="0" borderId="73" xfId="2" applyFont="1" applyFill="1" applyBorder="1" applyAlignment="1" applyProtection="1">
      <alignment horizontal="center"/>
    </xf>
    <xf numFmtId="0" fontId="26" fillId="12" borderId="54" xfId="0" applyFont="1" applyFill="1" applyBorder="1" applyAlignment="1">
      <alignment horizontal="center" wrapText="1"/>
    </xf>
    <xf numFmtId="6" fontId="26" fillId="22" borderId="55" xfId="1" applyNumberFormat="1" applyFont="1" applyFill="1" applyBorder="1" applyAlignment="1" applyProtection="1">
      <alignment vertical="center"/>
      <protection locked="0"/>
    </xf>
    <xf numFmtId="0" fontId="20" fillId="0" borderId="10" xfId="0" applyFont="1" applyBorder="1" applyAlignment="1">
      <alignment horizontal="center" vertical="center" wrapText="1"/>
    </xf>
    <xf numFmtId="0" fontId="18" fillId="12" borderId="52" xfId="0" applyFont="1" applyFill="1" applyBorder="1" applyAlignment="1">
      <alignment horizontal="left" wrapText="1"/>
    </xf>
    <xf numFmtId="0" fontId="18" fillId="12" borderId="0" xfId="0" applyFont="1" applyFill="1" applyAlignment="1">
      <alignment horizontal="left" wrapText="1"/>
    </xf>
    <xf numFmtId="0" fontId="18" fillId="12" borderId="53" xfId="0" applyFont="1" applyFill="1" applyBorder="1" applyAlignment="1">
      <alignment horizontal="left" wrapText="1"/>
    </xf>
    <xf numFmtId="0" fontId="10" fillId="12" borderId="52" xfId="0" applyFont="1" applyFill="1" applyBorder="1" applyAlignment="1">
      <alignment horizontal="left" wrapText="1"/>
    </xf>
    <xf numFmtId="0" fontId="10" fillId="12" borderId="0" xfId="0" applyFont="1" applyFill="1" applyAlignment="1">
      <alignment horizontal="left" wrapText="1"/>
    </xf>
    <xf numFmtId="0" fontId="10" fillId="12" borderId="53" xfId="0" applyFont="1" applyFill="1" applyBorder="1" applyAlignment="1">
      <alignment horizontal="left" wrapText="1"/>
    </xf>
    <xf numFmtId="0" fontId="10" fillId="12" borderId="67" xfId="0" applyFont="1" applyFill="1" applyBorder="1" applyAlignment="1">
      <alignment horizontal="left" wrapText="1"/>
    </xf>
    <xf numFmtId="0" fontId="10" fillId="12" borderId="12" xfId="0" applyFont="1" applyFill="1" applyBorder="1" applyAlignment="1">
      <alignment horizontal="left" wrapText="1"/>
    </xf>
    <xf numFmtId="0" fontId="10" fillId="12" borderId="14" xfId="0" applyFont="1" applyFill="1" applyBorder="1" applyAlignment="1">
      <alignment horizontal="left" wrapText="1"/>
    </xf>
    <xf numFmtId="0" fontId="0" fillId="12" borderId="60" xfId="0" applyFill="1" applyBorder="1" applyAlignment="1" applyProtection="1">
      <alignment horizontal="left" vertical="center"/>
      <protection locked="0"/>
    </xf>
    <xf numFmtId="0" fontId="0" fillId="12" borderId="6" xfId="0" applyFill="1" applyBorder="1" applyAlignment="1" applyProtection="1">
      <alignment horizontal="left" vertical="center"/>
      <protection locked="0"/>
    </xf>
    <xf numFmtId="0" fontId="0" fillId="12" borderId="8" xfId="0" applyFill="1" applyBorder="1" applyAlignment="1" applyProtection="1">
      <alignment horizontal="left" vertical="center"/>
      <protection locked="0"/>
    </xf>
    <xf numFmtId="0" fontId="0" fillId="12" borderId="52" xfId="0" applyFill="1" applyBorder="1" applyAlignment="1" applyProtection="1">
      <alignment horizontal="left" vertical="center"/>
      <protection locked="0"/>
    </xf>
    <xf numFmtId="0" fontId="0" fillId="12" borderId="0" xfId="0" applyFill="1" applyAlignment="1" applyProtection="1">
      <alignment horizontal="left" vertical="center"/>
      <protection locked="0"/>
    </xf>
    <xf numFmtId="0" fontId="0" fillId="12" borderId="53" xfId="0" applyFill="1" applyBorder="1" applyAlignment="1" applyProtection="1">
      <alignment horizontal="left" vertical="center"/>
      <protection locked="0"/>
    </xf>
    <xf numFmtId="0" fontId="0" fillId="12" borderId="67" xfId="0"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0" fillId="12" borderId="14" xfId="0" applyFill="1" applyBorder="1" applyAlignment="1" applyProtection="1">
      <alignment horizontal="left" vertical="center"/>
      <protection locked="0"/>
    </xf>
    <xf numFmtId="0" fontId="9" fillId="5" borderId="29"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30" xfId="0" applyFont="1" applyFill="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6">
    <dxf>
      <border outline="0">
        <left style="thin">
          <color theme="4" tint="0.39997558519241921"/>
        </left>
        <right style="thin">
          <color theme="4" tint="0.39997558519241921"/>
        </right>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1"/>
        <name val="Calibri"/>
        <scheme val="minor"/>
      </font>
    </dxf>
    <dxf>
      <font>
        <b/>
      </font>
    </dxf>
    <dxf>
      <font>
        <b/>
      </font>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B8FEFC"/>
      <color rgb="FFDEC8EE"/>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11</xdr:col>
      <xdr:colOff>494063</xdr:colOff>
      <xdr:row>39</xdr:row>
      <xdr:rowOff>153631</xdr:rowOff>
    </xdr:to>
    <xdr:pic>
      <xdr:nvPicPr>
        <xdr:cNvPr id="3" name="Picture 2">
          <a:extLst>
            <a:ext uri="{FF2B5EF4-FFF2-40B4-BE49-F238E27FC236}">
              <a16:creationId xmlns:a16="http://schemas.microsoft.com/office/drawing/2014/main" id="{65DC0660-6800-C029-E2FE-A9E78F2F4421}"/>
            </a:ext>
          </a:extLst>
        </xdr:cNvPr>
        <xdr:cNvPicPr>
          <a:picLocks noChangeAspect="1"/>
        </xdr:cNvPicPr>
      </xdr:nvPicPr>
      <xdr:blipFill>
        <a:blip xmlns:r="http://schemas.openxmlformats.org/officeDocument/2006/relationships" r:embed="rId1"/>
        <a:stretch>
          <a:fillRect/>
        </a:stretch>
      </xdr:blipFill>
      <xdr:spPr>
        <a:xfrm>
          <a:off x="838200" y="390525"/>
          <a:ext cx="6361463" cy="68211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ett, Natalie" id="{07706EE7-EB6B-4BC3-8064-E06F3FDF8393}" userId="S::natalie.garrett@osbm.nc.gov::e81943e5-5f1d-492c-9a8d-abf57006ac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3D5778-96B4-4241-8535-9EDA2C20256C}" name="Table2" displayName="Table2" ref="A1:E45" totalsRowShown="0" headerRowDxfId="15" dataDxfId="13" headerRowBorderDxfId="14" tableBorderDxfId="12" totalsRowBorderDxfId="11">
  <autoFilter ref="A1:E45" xr:uid="{633D5778-96B4-4241-8535-9EDA2C20256C}"/>
  <tableColumns count="5">
    <tableColumn id="1" xr3:uid="{316F9C95-1119-4209-A24A-F08BA81F8FAA}" name="Item _x000a_Number" dataDxfId="10"/>
    <tableColumn id="2" xr3:uid="{7BED0A72-0B6A-450B-8D44-40796E3F211E}" name="Item" dataDxfId="9"/>
    <tableColumn id="3" xr3:uid="{5C5EF3A2-FD2E-4543-A8EE-BD70B349A11F}" name="Help Text" dataDxfId="8"/>
    <tableColumn id="4" xr3:uid="{166B5F23-C35A-4ED7-8F00-30940C1DB17A}" name="Format" dataDxfId="7"/>
    <tableColumn id="5" xr3:uid="{70A2D92D-52A1-4FA3-8633-932098AA9CFD}" name="Required or Optional"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84" totalsRowShown="0" headerRowDxfId="5">
  <autoFilter ref="A1:A84" xr:uid="{00000000-0009-0000-0100-000001000000}"/>
  <tableColumns count="1">
    <tableColumn id="1" xr3:uid="{00000000-0010-0000-0000-000001000000}" name="Expenditure Categor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E1:E14" totalsRowShown="0" headerRowDxfId="4">
  <autoFilter ref="E1:E14" xr:uid="{00000000-0009-0000-0100-000003000000}"/>
  <tableColumns count="1">
    <tableColumn id="1" xr3:uid="{00000000-0010-0000-0100-000001000000}" name="Subaward Typ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I1:I29" totalsRowShown="0" headerRowDxfId="3">
  <autoFilter ref="I1:I29" xr:uid="{00000000-0009-0000-0100-000004000000}"/>
  <tableColumns count="1">
    <tableColumn id="1" xr3:uid="{00000000-0010-0000-0200-000001000000}" name="Demographic Distribu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G1:G27" totalsRowShown="0" headerRowDxfId="2" headerRowBorderDxfId="1" tableBorderDxfId="0">
  <autoFilter ref="G1:G27" xr:uid="{00000000-0009-0000-0100-000005000000}"/>
  <tableColumns count="1">
    <tableColumn id="1" xr3:uid="{00000000-0010-0000-0300-000001000000}" name="Primary Sect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04-18T14:08:24.05" personId="{07706EE7-EB6B-4BC3-8064-E06F3FDF8393}" id="{BFA38EEB-329B-4C83-83E0-3CC5C297B979}">
    <text>difficult to see options without selecting them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G31"/>
  <sheetViews>
    <sheetView zoomScale="130" zoomScaleNormal="130" workbookViewId="0">
      <selection activeCell="G2" sqref="G2"/>
    </sheetView>
  </sheetViews>
  <sheetFormatPr defaultColWidth="8.7265625" defaultRowHeight="14.5" x14ac:dyDescent="0.35"/>
  <cols>
    <col min="1" max="1" width="31.81640625" style="28" customWidth="1"/>
    <col min="2" max="2" width="30.90625" style="28" customWidth="1"/>
    <col min="3" max="3" width="34.90625" style="28" customWidth="1"/>
    <col min="4" max="4" width="35.54296875" style="28" bestFit="1" customWidth="1"/>
    <col min="5" max="5" width="12.1796875" style="28" customWidth="1"/>
    <col min="6" max="6" width="11.54296875" style="28" customWidth="1"/>
    <col min="7" max="7" width="29" style="28" bestFit="1" customWidth="1"/>
    <col min="8" max="8" width="15.54296875" style="28" customWidth="1"/>
    <col min="9" max="16384" width="8.7265625" style="28"/>
  </cols>
  <sheetData>
    <row r="1" spans="1:7" ht="15" thickBot="1" x14ac:dyDescent="0.4">
      <c r="A1" s="134" t="s">
        <v>358</v>
      </c>
      <c r="B1" s="135" t="s">
        <v>359</v>
      </c>
      <c r="C1" s="138" t="s">
        <v>444</v>
      </c>
      <c r="D1" s="211" t="s">
        <v>450</v>
      </c>
      <c r="E1" s="88"/>
      <c r="F1" s="94" t="s">
        <v>347</v>
      </c>
      <c r="G1" s="207" t="s">
        <v>338</v>
      </c>
    </row>
    <row r="2" spans="1:7" ht="15" thickBot="1" x14ac:dyDescent="0.4">
      <c r="A2" s="104"/>
      <c r="B2" s="105"/>
      <c r="C2" s="139" t="s">
        <v>445</v>
      </c>
      <c r="D2" s="212" t="s">
        <v>447</v>
      </c>
      <c r="E2" s="88"/>
      <c r="F2" s="95" t="s">
        <v>348</v>
      </c>
      <c r="G2" s="208" t="s">
        <v>453</v>
      </c>
    </row>
    <row r="3" spans="1:7" ht="15" thickBot="1" x14ac:dyDescent="0.4">
      <c r="A3" s="88"/>
      <c r="B3" s="88"/>
      <c r="C3" s="88"/>
      <c r="D3" s="88"/>
      <c r="E3" s="88"/>
      <c r="F3" s="96"/>
      <c r="G3" s="209"/>
    </row>
    <row r="4" spans="1:7" x14ac:dyDescent="0.35">
      <c r="A4" s="136" t="s">
        <v>415</v>
      </c>
      <c r="B4" s="137" t="s">
        <v>5</v>
      </c>
      <c r="C4" s="97" t="s">
        <v>451</v>
      </c>
      <c r="D4" s="97" t="s">
        <v>452</v>
      </c>
      <c r="E4" s="88"/>
      <c r="F4" s="116" t="s">
        <v>327</v>
      </c>
      <c r="G4" s="210">
        <f>SUMIF('Reference Sheet'!B:B, '1. Certification'!F4, 'Reference Sheet'!C:C)</f>
        <v>0</v>
      </c>
    </row>
    <row r="5" spans="1:7" ht="15" thickBot="1" x14ac:dyDescent="0.4">
      <c r="A5" s="99" t="s">
        <v>8</v>
      </c>
      <c r="B5" s="102"/>
      <c r="C5" s="93">
        <f>_xlfn.XLOOKUP(A5, 'Reference Sheet'!A:A, 'Reference Sheet'!C:C)</f>
        <v>0</v>
      </c>
      <c r="D5" s="93">
        <f>G23</f>
        <v>0</v>
      </c>
      <c r="E5" s="88"/>
      <c r="F5" s="117" t="s">
        <v>328</v>
      </c>
      <c r="G5" s="210">
        <f>SUMIF('Reference Sheet'!B:B, '1. Certification'!F5, 'Reference Sheet'!C:C)</f>
        <v>0</v>
      </c>
    </row>
    <row r="6" spans="1:7" x14ac:dyDescent="0.35">
      <c r="A6" s="88"/>
      <c r="B6" s="88"/>
      <c r="C6" s="90"/>
      <c r="D6" s="88"/>
      <c r="E6" s="88"/>
      <c r="F6" s="117" t="s">
        <v>329</v>
      </c>
      <c r="G6" s="210">
        <f>SUMIF('Reference Sheet'!B:B, '1. Certification'!F6, 'Reference Sheet'!C:C)</f>
        <v>0</v>
      </c>
    </row>
    <row r="7" spans="1:7" ht="15" thickBot="1" x14ac:dyDescent="0.4">
      <c r="A7" s="91" t="s">
        <v>314</v>
      </c>
      <c r="B7" s="91"/>
      <c r="C7" s="88"/>
      <c r="D7" s="88"/>
      <c r="E7" s="88"/>
      <c r="F7" s="117" t="s">
        <v>330</v>
      </c>
      <c r="G7" s="210">
        <f>SUMIF('Reference Sheet'!B:B, '1. Certification'!F7, 'Reference Sheet'!C:C)</f>
        <v>0</v>
      </c>
    </row>
    <row r="8" spans="1:7" x14ac:dyDescent="0.35">
      <c r="A8" s="92" t="s">
        <v>10</v>
      </c>
      <c r="B8" s="92" t="s">
        <v>11</v>
      </c>
      <c r="C8" s="92" t="s">
        <v>12</v>
      </c>
      <c r="D8" s="92" t="s">
        <v>13</v>
      </c>
      <c r="E8" s="88"/>
      <c r="F8" s="116" t="s">
        <v>331</v>
      </c>
      <c r="G8" s="210">
        <f>SUMIF('Reference Sheet'!B:B, '1. Certification'!F8, 'Reference Sheet'!C:C)</f>
        <v>0</v>
      </c>
    </row>
    <row r="9" spans="1:7" ht="15" thickBot="1" x14ac:dyDescent="0.4">
      <c r="A9" s="100"/>
      <c r="B9" s="100"/>
      <c r="C9" s="101"/>
      <c r="D9" s="100"/>
      <c r="E9" s="88"/>
      <c r="F9" s="117" t="s">
        <v>336</v>
      </c>
      <c r="G9" s="210">
        <f>SUMIF('Reference Sheet'!B:B, '1. Certification'!F9, 'Reference Sheet'!C:C)</f>
        <v>0</v>
      </c>
    </row>
    <row r="10" spans="1:7" ht="15" thickBot="1" x14ac:dyDescent="0.4">
      <c r="A10" s="88"/>
      <c r="B10" s="88"/>
      <c r="C10" s="88"/>
      <c r="D10" s="88"/>
      <c r="E10" s="88"/>
      <c r="F10" s="117" t="s">
        <v>332</v>
      </c>
      <c r="G10" s="210">
        <f>SUMIF('Reference Sheet'!B:B, '1. Certification'!F10, 'Reference Sheet'!C:C)</f>
        <v>0</v>
      </c>
    </row>
    <row r="11" spans="1:7" x14ac:dyDescent="0.35">
      <c r="A11" s="89" t="s">
        <v>349</v>
      </c>
      <c r="C11" s="88"/>
      <c r="D11" s="88"/>
      <c r="E11" s="88"/>
      <c r="F11" s="117" t="s">
        <v>333</v>
      </c>
      <c r="G11" s="210">
        <f>SUMIF('Reference Sheet'!B:B, '1. Certification'!F11, 'Reference Sheet'!C:C)</f>
        <v>0</v>
      </c>
    </row>
    <row r="12" spans="1:7" ht="15" thickBot="1" x14ac:dyDescent="0.4">
      <c r="A12" s="98" t="s">
        <v>350</v>
      </c>
      <c r="C12" s="88"/>
      <c r="D12" s="88"/>
      <c r="E12" s="88"/>
      <c r="F12" s="116" t="s">
        <v>334</v>
      </c>
      <c r="G12" s="210">
        <f>SUMIF('Reference Sheet'!B:B, '1. Certification'!F12, 'Reference Sheet'!C:C)</f>
        <v>0</v>
      </c>
    </row>
    <row r="13" spans="1:7" ht="15" thickBot="1" x14ac:dyDescent="0.4">
      <c r="C13" s="88"/>
      <c r="D13" s="88"/>
      <c r="E13" s="88"/>
      <c r="F13" s="117" t="s">
        <v>337</v>
      </c>
      <c r="G13" s="210">
        <f>SUMIF('Reference Sheet'!B:B, '1. Certification'!F13, 'Reference Sheet'!C:C)</f>
        <v>0</v>
      </c>
    </row>
    <row r="14" spans="1:7" ht="15" thickBot="1" x14ac:dyDescent="0.4">
      <c r="A14" s="206" t="s">
        <v>432</v>
      </c>
      <c r="C14" s="88"/>
      <c r="D14" s="88"/>
      <c r="E14" s="88"/>
      <c r="F14" s="117" t="s">
        <v>335</v>
      </c>
      <c r="G14" s="210">
        <f>SUMIF('Reference Sheet'!B:B, '1. Certification'!F14, 'Reference Sheet'!C:C)</f>
        <v>0</v>
      </c>
    </row>
    <row r="15" spans="1:7" x14ac:dyDescent="0.35">
      <c r="A15" s="223"/>
      <c r="B15" s="224"/>
      <c r="C15" s="225"/>
      <c r="F15" s="117" t="s">
        <v>403</v>
      </c>
      <c r="G15" s="210">
        <f>SUMIF('Reference Sheet'!B:B, '1. Certification'!F15, 'Reference Sheet'!C:C)</f>
        <v>0</v>
      </c>
    </row>
    <row r="16" spans="1:7" x14ac:dyDescent="0.35">
      <c r="A16" s="226"/>
      <c r="B16" s="227"/>
      <c r="C16" s="228"/>
      <c r="F16" s="116" t="s">
        <v>404</v>
      </c>
      <c r="G16" s="210">
        <f>SUMIF('Reference Sheet'!B:B, '1. Certification'!F16, 'Reference Sheet'!C:C)</f>
        <v>0</v>
      </c>
    </row>
    <row r="17" spans="1:7" x14ac:dyDescent="0.35">
      <c r="A17" s="226"/>
      <c r="B17" s="227"/>
      <c r="C17" s="228"/>
      <c r="F17" s="117" t="s">
        <v>405</v>
      </c>
      <c r="G17" s="210">
        <f>SUMIF('Reference Sheet'!B:B, '1. Certification'!F17, 'Reference Sheet'!C:C)</f>
        <v>0</v>
      </c>
    </row>
    <row r="18" spans="1:7" x14ac:dyDescent="0.35">
      <c r="A18" s="226"/>
      <c r="B18" s="227"/>
      <c r="C18" s="228"/>
      <c r="F18" s="117" t="s">
        <v>406</v>
      </c>
      <c r="G18" s="210">
        <f>SUMIF('Reference Sheet'!B:B, '1. Certification'!F18, 'Reference Sheet'!C:C)</f>
        <v>0</v>
      </c>
    </row>
    <row r="19" spans="1:7" ht="13" customHeight="1" x14ac:dyDescent="0.35">
      <c r="A19" s="226"/>
      <c r="B19" s="227"/>
      <c r="C19" s="228"/>
      <c r="F19" s="117" t="s">
        <v>407</v>
      </c>
      <c r="G19" s="210">
        <f>SUMIF('Reference Sheet'!B:B, '1. Certification'!F19, 'Reference Sheet'!C:C)</f>
        <v>0</v>
      </c>
    </row>
    <row r="20" spans="1:7" ht="15" thickBot="1" x14ac:dyDescent="0.4">
      <c r="A20" s="229"/>
      <c r="B20" s="230"/>
      <c r="C20" s="231"/>
      <c r="F20" s="116" t="s">
        <v>408</v>
      </c>
      <c r="G20" s="210">
        <f>SUMIF('Reference Sheet'!B:B, '1. Certification'!F20, 'Reference Sheet'!C:C)</f>
        <v>0</v>
      </c>
    </row>
    <row r="21" spans="1:7" ht="15" thickBot="1" x14ac:dyDescent="0.4">
      <c r="C21" s="88"/>
      <c r="F21" s="117" t="s">
        <v>409</v>
      </c>
      <c r="G21" s="210">
        <f>SUMIF('Reference Sheet'!B:B, '1. Certification'!F21, 'Reference Sheet'!C:C)</f>
        <v>0</v>
      </c>
    </row>
    <row r="22" spans="1:7" ht="15" customHeight="1" thickBot="1" x14ac:dyDescent="0.4">
      <c r="A22" s="141" t="s">
        <v>416</v>
      </c>
      <c r="B22" s="142"/>
      <c r="C22" s="143"/>
      <c r="F22" s="117" t="s">
        <v>410</v>
      </c>
      <c r="G22" s="210">
        <f>SUMIF('Reference Sheet'!B:B, '1. Certification'!F22, 'Reference Sheet'!C:C)</f>
        <v>0</v>
      </c>
    </row>
    <row r="23" spans="1:7" ht="14.5" customHeight="1" thickBot="1" x14ac:dyDescent="0.4">
      <c r="A23" s="144" t="s">
        <v>418</v>
      </c>
      <c r="B23" s="140"/>
      <c r="C23" s="145"/>
      <c r="F23" s="112" t="s">
        <v>355</v>
      </c>
      <c r="G23" s="103">
        <f>SUM(G4:G14)</f>
        <v>0</v>
      </c>
    </row>
    <row r="24" spans="1:7" x14ac:dyDescent="0.35">
      <c r="A24" s="214" t="s">
        <v>417</v>
      </c>
      <c r="B24" s="215"/>
      <c r="C24" s="216"/>
      <c r="F24" s="115" t="s">
        <v>360</v>
      </c>
    </row>
    <row r="25" spans="1:7" x14ac:dyDescent="0.35">
      <c r="A25" s="214"/>
      <c r="B25" s="215"/>
      <c r="C25" s="216"/>
    </row>
    <row r="26" spans="1:7" x14ac:dyDescent="0.35">
      <c r="A26" s="214"/>
      <c r="B26" s="215"/>
      <c r="C26" s="216"/>
    </row>
    <row r="27" spans="1:7" x14ac:dyDescent="0.35">
      <c r="A27" s="217" t="s">
        <v>446</v>
      </c>
      <c r="B27" s="218"/>
      <c r="C27" s="219"/>
    </row>
    <row r="28" spans="1:7" x14ac:dyDescent="0.35">
      <c r="A28" s="217"/>
      <c r="B28" s="218"/>
      <c r="C28" s="219"/>
    </row>
    <row r="29" spans="1:7" x14ac:dyDescent="0.35">
      <c r="A29" s="217"/>
      <c r="B29" s="218"/>
      <c r="C29" s="219"/>
    </row>
    <row r="30" spans="1:7" ht="15" thickBot="1" x14ac:dyDescent="0.4">
      <c r="A30" s="220"/>
      <c r="B30" s="221"/>
      <c r="C30" s="222"/>
    </row>
    <row r="31" spans="1:7" x14ac:dyDescent="0.35">
      <c r="A31" s="133"/>
      <c r="B31" s="133"/>
      <c r="C31" s="133"/>
    </row>
  </sheetData>
  <sheetProtection algorithmName="SHA-512" hashValue="sdXS8fx4vvp+LYkgeicCuIbwFA1RVmjaXwF4IvhzeEIgnZGl/7G0ci5NMoi2Pu+N6OfTMTeXd7a/FITPoXSvSA==" saltValue="llyOfeem8d2kSxPZ54+qeg==" spinCount="100000" sheet="1" objects="1" scenarios="1"/>
  <mergeCells count="3">
    <mergeCell ref="A24:C26"/>
    <mergeCell ref="A27:C30"/>
    <mergeCell ref="A15:C20"/>
  </mergeCells>
  <phoneticPr fontId="4" type="noConversion"/>
  <dataValidations count="1">
    <dataValidation type="date" allowBlank="1" showInputMessage="1" showErrorMessage="1" sqref="B5" xr:uid="{00000000-0002-0000-0000-000000000000}">
      <formula1>44562</formula1>
      <formula2>45535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'Reference Sheet'!$A:$A</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5"/>
  <sheetViews>
    <sheetView workbookViewId="0">
      <selection activeCell="B21" sqref="B21"/>
    </sheetView>
  </sheetViews>
  <sheetFormatPr defaultColWidth="8.7265625" defaultRowHeight="25" customHeight="1" x14ac:dyDescent="0.35"/>
  <cols>
    <col min="1" max="1" width="17.26953125" style="45" bestFit="1" customWidth="1"/>
    <col min="2" max="6" width="25.54296875" style="52" customWidth="1"/>
    <col min="7" max="7" width="40.1796875" style="52" bestFit="1" customWidth="1"/>
    <col min="8" max="8" width="57.26953125" style="52" customWidth="1"/>
    <col min="9" max="9" width="19.453125" style="46" customWidth="1"/>
    <col min="10" max="10" width="105.54296875" style="52" customWidth="1"/>
    <col min="11" max="11" width="44.7265625" style="52" bestFit="1" customWidth="1"/>
    <col min="12" max="12" width="115" style="52" customWidth="1"/>
    <col min="13" max="13" width="44" style="52" bestFit="1" customWidth="1"/>
    <col min="14" max="14" width="103.81640625" style="52" customWidth="1"/>
    <col min="15" max="15" width="22.54296875" style="52" customWidth="1"/>
    <col min="16" max="18" width="8.7265625" style="28"/>
    <col min="19" max="16384" width="8.7265625" style="69"/>
  </cols>
  <sheetData>
    <row r="1" spans="1:18" s="57" customFormat="1" ht="111" x14ac:dyDescent="0.35">
      <c r="A1" s="53" t="s">
        <v>23</v>
      </c>
      <c r="B1" s="54" t="s">
        <v>27</v>
      </c>
      <c r="C1" s="54" t="s">
        <v>29</v>
      </c>
      <c r="D1" s="54" t="s">
        <v>31</v>
      </c>
      <c r="E1" s="54" t="s">
        <v>32</v>
      </c>
      <c r="F1" s="54" t="s">
        <v>34</v>
      </c>
      <c r="G1" s="54" t="s">
        <v>35</v>
      </c>
      <c r="H1" s="54" t="s">
        <v>36</v>
      </c>
      <c r="I1" s="54" t="s">
        <v>131</v>
      </c>
      <c r="J1" s="54" t="s">
        <v>37</v>
      </c>
      <c r="K1" s="54" t="s">
        <v>132</v>
      </c>
      <c r="L1" s="55" t="s">
        <v>40</v>
      </c>
      <c r="M1" s="55" t="s">
        <v>41</v>
      </c>
      <c r="N1" s="55" t="s">
        <v>133</v>
      </c>
      <c r="O1" s="56" t="s">
        <v>42</v>
      </c>
    </row>
    <row r="2" spans="1:18" s="60" customFormat="1" ht="30" customHeight="1" x14ac:dyDescent="0.35">
      <c r="A2" s="58" t="s">
        <v>134</v>
      </c>
      <c r="B2" s="59">
        <v>301</v>
      </c>
      <c r="C2" s="59">
        <v>302</v>
      </c>
      <c r="D2" s="59">
        <v>303</v>
      </c>
      <c r="E2" s="59">
        <v>304</v>
      </c>
      <c r="F2" s="59">
        <v>305</v>
      </c>
      <c r="G2" s="59">
        <v>306</v>
      </c>
      <c r="H2" s="59">
        <v>307</v>
      </c>
      <c r="I2" s="59">
        <v>308</v>
      </c>
      <c r="J2" s="59">
        <v>309</v>
      </c>
      <c r="K2" s="59">
        <v>310</v>
      </c>
      <c r="L2" s="59">
        <v>311</v>
      </c>
      <c r="M2" s="59">
        <v>312</v>
      </c>
      <c r="N2" s="59">
        <v>313</v>
      </c>
      <c r="O2" s="59">
        <v>314</v>
      </c>
    </row>
    <row r="3" spans="1:18" s="64" customFormat="1" ht="29" x14ac:dyDescent="0.35">
      <c r="A3" s="61" t="s">
        <v>26</v>
      </c>
      <c r="B3" s="62" t="s">
        <v>28</v>
      </c>
      <c r="C3" s="62" t="s">
        <v>28</v>
      </c>
      <c r="D3" s="62" t="s">
        <v>28</v>
      </c>
      <c r="E3" s="62" t="s">
        <v>28</v>
      </c>
      <c r="F3" s="62" t="s">
        <v>28</v>
      </c>
      <c r="G3" s="62" t="s">
        <v>28</v>
      </c>
      <c r="H3" s="62" t="s">
        <v>28</v>
      </c>
      <c r="I3" s="62" t="s">
        <v>28</v>
      </c>
      <c r="J3" s="62" t="s">
        <v>28</v>
      </c>
      <c r="K3" s="62" t="s">
        <v>135</v>
      </c>
      <c r="L3" s="62" t="s">
        <v>39</v>
      </c>
      <c r="M3" s="62" t="s">
        <v>39</v>
      </c>
      <c r="N3" s="62" t="s">
        <v>39</v>
      </c>
      <c r="O3" s="63" t="s">
        <v>39</v>
      </c>
    </row>
    <row r="4" spans="1:18" s="64" customFormat="1" ht="15" thickBot="1" x14ac:dyDescent="0.4">
      <c r="A4" s="65" t="s">
        <v>136</v>
      </c>
      <c r="B4" s="66"/>
      <c r="C4" s="66"/>
      <c r="D4" s="66" t="s">
        <v>137</v>
      </c>
      <c r="E4" s="66"/>
      <c r="F4" s="66"/>
      <c r="G4" s="66"/>
      <c r="H4" s="66"/>
      <c r="I4" s="66"/>
      <c r="J4" s="66" t="s">
        <v>137</v>
      </c>
      <c r="K4" s="66"/>
      <c r="L4" s="66" t="s">
        <v>137</v>
      </c>
      <c r="M4" s="66"/>
      <c r="N4" s="66" t="s">
        <v>137</v>
      </c>
      <c r="O4" s="67"/>
    </row>
    <row r="5" spans="1:18" s="68" customFormat="1" ht="14.5" x14ac:dyDescent="0.35">
      <c r="A5" s="45"/>
      <c r="B5" s="77"/>
      <c r="C5" s="77"/>
      <c r="D5" s="48"/>
      <c r="E5" s="79"/>
      <c r="F5" s="79"/>
      <c r="G5" s="78"/>
      <c r="H5" s="78"/>
      <c r="I5" s="47"/>
      <c r="J5" s="48"/>
      <c r="K5" s="48"/>
      <c r="L5" s="48"/>
      <c r="M5" s="48"/>
      <c r="N5" s="48"/>
      <c r="O5" s="48"/>
      <c r="P5"/>
      <c r="Q5"/>
      <c r="R5"/>
    </row>
  </sheetData>
  <dataValidations count="1">
    <dataValidation type="list" allowBlank="1" showInputMessage="1" showErrorMessage="1" sqref="D5:D1048576" xr:uid="{00000000-0002-0000-0200-000000000000}">
      <formula1>"Not started, Completed less than 50%, Completed 50% or more, Completed"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'1. Certification'!$A$2</xm:f>
          </x14:formula1>
          <xm:sqref>B5</xm:sqref>
        </x14:dataValidation>
        <x14:dataValidation type="list" allowBlank="1" showInputMessage="1" showErrorMessage="1" xr:uid="{00000000-0002-0000-0200-000002000000}">
          <x14:formula1>
            <xm:f>'9. Drop Down Lists'!$I$2:$I$29</xm:f>
          </x14:formula1>
          <xm:sqref>N5:N1048576 L5:L1048576 J5:J1048576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45"/>
  <sheetViews>
    <sheetView workbookViewId="0">
      <pane ySplit="1" topLeftCell="A2" activePane="bottomLeft" state="frozen"/>
      <selection pane="bottomLeft" sqref="A1:XFD1048576"/>
    </sheetView>
  </sheetViews>
  <sheetFormatPr defaultColWidth="8.7265625" defaultRowHeight="14.5" x14ac:dyDescent="0.35"/>
  <cols>
    <col min="1" max="1" width="12.26953125" style="128" customWidth="1"/>
    <col min="2" max="2" width="64.90625" style="129" customWidth="1"/>
    <col min="3" max="3" width="71.26953125" style="128" customWidth="1"/>
    <col min="4" max="4" width="29.453125" style="128" bestFit="1" customWidth="1"/>
    <col min="5" max="5" width="50.1796875" style="128" customWidth="1"/>
    <col min="6" max="16384" width="8.7265625" style="128"/>
  </cols>
  <sheetData>
    <row r="1" spans="1:5" s="72" customFormat="1" ht="29" x14ac:dyDescent="0.35">
      <c r="A1" s="118" t="s">
        <v>22</v>
      </c>
      <c r="B1" s="119" t="s">
        <v>23</v>
      </c>
      <c r="C1" s="119" t="s">
        <v>24</v>
      </c>
      <c r="D1" s="119" t="s">
        <v>25</v>
      </c>
      <c r="E1" s="120" t="s">
        <v>26</v>
      </c>
    </row>
    <row r="2" spans="1:5" s="72" customFormat="1" ht="73" thickBot="1" x14ac:dyDescent="0.4">
      <c r="A2" s="148" t="s">
        <v>345</v>
      </c>
      <c r="B2" s="199" t="s">
        <v>4</v>
      </c>
      <c r="C2" s="149" t="s">
        <v>370</v>
      </c>
      <c r="D2" s="149" t="s">
        <v>38</v>
      </c>
      <c r="E2" s="150" t="s">
        <v>28</v>
      </c>
    </row>
    <row r="3" spans="1:5" ht="29" x14ac:dyDescent="0.35">
      <c r="A3" s="151">
        <v>401</v>
      </c>
      <c r="B3" s="152" t="s">
        <v>43</v>
      </c>
      <c r="C3" s="153" t="s">
        <v>44</v>
      </c>
      <c r="D3" s="153" t="s">
        <v>45</v>
      </c>
      <c r="E3" s="154" t="s">
        <v>46</v>
      </c>
    </row>
    <row r="4" spans="1:5" ht="43.5" x14ac:dyDescent="0.35">
      <c r="A4" s="155">
        <v>402</v>
      </c>
      <c r="B4" s="146" t="s">
        <v>47</v>
      </c>
      <c r="C4" s="147" t="s">
        <v>365</v>
      </c>
      <c r="D4" s="147" t="s">
        <v>48</v>
      </c>
      <c r="E4" s="156" t="s">
        <v>49</v>
      </c>
    </row>
    <row r="5" spans="1:5" x14ac:dyDescent="0.35">
      <c r="A5" s="157">
        <v>403</v>
      </c>
      <c r="B5" s="75" t="s">
        <v>50</v>
      </c>
      <c r="C5" s="74" t="s">
        <v>51</v>
      </c>
      <c r="D5" s="74" t="s">
        <v>30</v>
      </c>
      <c r="E5" s="158" t="s">
        <v>28</v>
      </c>
    </row>
    <row r="6" spans="1:5" ht="29" x14ac:dyDescent="0.35">
      <c r="A6" s="155">
        <v>404</v>
      </c>
      <c r="B6" s="146" t="s">
        <v>52</v>
      </c>
      <c r="C6" s="147" t="s">
        <v>53</v>
      </c>
      <c r="D6" s="147" t="s">
        <v>54</v>
      </c>
      <c r="E6" s="156" t="s">
        <v>39</v>
      </c>
    </row>
    <row r="7" spans="1:5" ht="29" x14ac:dyDescent="0.35">
      <c r="A7" s="157">
        <v>405</v>
      </c>
      <c r="B7" s="75" t="s">
        <v>139</v>
      </c>
      <c r="C7" s="74" t="s">
        <v>55</v>
      </c>
      <c r="D7" s="74" t="s">
        <v>56</v>
      </c>
      <c r="E7" s="158" t="s">
        <v>28</v>
      </c>
    </row>
    <row r="8" spans="1:5" x14ac:dyDescent="0.35">
      <c r="A8" s="155">
        <v>406</v>
      </c>
      <c r="B8" s="146" t="s">
        <v>140</v>
      </c>
      <c r="C8" s="147" t="s">
        <v>57</v>
      </c>
      <c r="D8" s="147" t="s">
        <v>56</v>
      </c>
      <c r="E8" s="156" t="s">
        <v>39</v>
      </c>
    </row>
    <row r="9" spans="1:5" x14ac:dyDescent="0.35">
      <c r="A9" s="157">
        <v>407</v>
      </c>
      <c r="B9" s="75" t="s">
        <v>141</v>
      </c>
      <c r="C9" s="74" t="s">
        <v>58</v>
      </c>
      <c r="D9" s="74" t="s">
        <v>56</v>
      </c>
      <c r="E9" s="158" t="s">
        <v>39</v>
      </c>
    </row>
    <row r="10" spans="1:5" ht="29" x14ac:dyDescent="0.35">
      <c r="A10" s="155">
        <v>408</v>
      </c>
      <c r="B10" s="146" t="s">
        <v>142</v>
      </c>
      <c r="C10" s="147" t="s">
        <v>59</v>
      </c>
      <c r="D10" s="147" t="s">
        <v>54</v>
      </c>
      <c r="E10" s="156" t="s">
        <v>28</v>
      </c>
    </row>
    <row r="11" spans="1:5" ht="29" x14ac:dyDescent="0.35">
      <c r="A11" s="157">
        <v>409</v>
      </c>
      <c r="B11" s="75" t="s">
        <v>419</v>
      </c>
      <c r="C11" s="74" t="s">
        <v>60</v>
      </c>
      <c r="D11" s="74" t="s">
        <v>38</v>
      </c>
      <c r="E11" s="158" t="s">
        <v>28</v>
      </c>
    </row>
    <row r="12" spans="1:5" ht="29.5" thickBot="1" x14ac:dyDescent="0.4">
      <c r="A12" s="155">
        <v>410</v>
      </c>
      <c r="B12" s="146" t="s">
        <v>144</v>
      </c>
      <c r="C12" s="147" t="s">
        <v>61</v>
      </c>
      <c r="D12" s="147" t="s">
        <v>62</v>
      </c>
      <c r="E12" s="156" t="s">
        <v>28</v>
      </c>
    </row>
    <row r="13" spans="1:5" ht="43.5" hidden="1" x14ac:dyDescent="0.35">
      <c r="A13" s="157">
        <v>411</v>
      </c>
      <c r="B13" s="75" t="s">
        <v>420</v>
      </c>
      <c r="C13" s="74" t="s">
        <v>63</v>
      </c>
      <c r="D13" s="74" t="s">
        <v>64</v>
      </c>
      <c r="E13" s="158" t="s">
        <v>28</v>
      </c>
    </row>
    <row r="14" spans="1:5" ht="58" hidden="1" x14ac:dyDescent="0.35">
      <c r="A14" s="155">
        <v>412</v>
      </c>
      <c r="B14" s="146" t="s">
        <v>421</v>
      </c>
      <c r="C14" s="147" t="s">
        <v>423</v>
      </c>
      <c r="D14" s="147" t="s">
        <v>64</v>
      </c>
      <c r="E14" s="156" t="s">
        <v>65</v>
      </c>
    </row>
    <row r="15" spans="1:5" ht="58" hidden="1" x14ac:dyDescent="0.35">
      <c r="A15" s="157">
        <v>413</v>
      </c>
      <c r="B15" s="75" t="s">
        <v>422</v>
      </c>
      <c r="C15" s="74" t="s">
        <v>424</v>
      </c>
      <c r="D15" s="74" t="s">
        <v>64</v>
      </c>
      <c r="E15" s="158" t="s">
        <v>65</v>
      </c>
    </row>
    <row r="16" spans="1:5" ht="58" hidden="1" x14ac:dyDescent="0.35">
      <c r="A16" s="155">
        <v>414</v>
      </c>
      <c r="B16" s="146" t="s">
        <v>66</v>
      </c>
      <c r="C16" s="147" t="s">
        <v>67</v>
      </c>
      <c r="D16" s="147" t="s">
        <v>64</v>
      </c>
      <c r="E16" s="156" t="s">
        <v>68</v>
      </c>
    </row>
    <row r="17" spans="1:5" ht="87" hidden="1" x14ac:dyDescent="0.35">
      <c r="A17" s="157" t="s">
        <v>361</v>
      </c>
      <c r="B17" s="75" t="s">
        <v>362</v>
      </c>
      <c r="C17" s="74" t="s">
        <v>69</v>
      </c>
      <c r="D17" s="74" t="s">
        <v>70</v>
      </c>
      <c r="E17" s="158" t="s">
        <v>71</v>
      </c>
    </row>
    <row r="18" spans="1:5" ht="87.5" hidden="1" thickBot="1" x14ac:dyDescent="0.4">
      <c r="A18" s="159" t="s">
        <v>363</v>
      </c>
      <c r="B18" s="160" t="s">
        <v>364</v>
      </c>
      <c r="C18" s="161" t="s">
        <v>72</v>
      </c>
      <c r="D18" s="161" t="s">
        <v>33</v>
      </c>
      <c r="E18" s="162" t="s">
        <v>71</v>
      </c>
    </row>
    <row r="19" spans="1:5" ht="58" x14ac:dyDescent="0.35">
      <c r="A19" s="151">
        <v>501</v>
      </c>
      <c r="B19" s="152" t="s">
        <v>43</v>
      </c>
      <c r="C19" s="153" t="s">
        <v>73</v>
      </c>
      <c r="D19" s="153" t="s">
        <v>74</v>
      </c>
      <c r="E19" s="154" t="s">
        <v>46</v>
      </c>
    </row>
    <row r="20" spans="1:5" ht="29" x14ac:dyDescent="0.35">
      <c r="A20" s="166">
        <v>502</v>
      </c>
      <c r="B20" s="163" t="s">
        <v>47</v>
      </c>
      <c r="C20" s="164" t="s">
        <v>75</v>
      </c>
      <c r="D20" s="164" t="s">
        <v>76</v>
      </c>
      <c r="E20" s="167" t="s">
        <v>49</v>
      </c>
    </row>
    <row r="21" spans="1:5" ht="72.5" x14ac:dyDescent="0.35">
      <c r="A21" s="157">
        <v>503</v>
      </c>
      <c r="B21" s="76" t="s">
        <v>77</v>
      </c>
      <c r="C21" s="74" t="s">
        <v>449</v>
      </c>
      <c r="D21" s="74"/>
      <c r="E21" s="158" t="s">
        <v>28</v>
      </c>
    </row>
    <row r="22" spans="1:5" ht="29" x14ac:dyDescent="0.35">
      <c r="A22" s="166">
        <v>504</v>
      </c>
      <c r="B22" s="165" t="s">
        <v>79</v>
      </c>
      <c r="C22" s="164" t="s">
        <v>80</v>
      </c>
      <c r="D22" s="164" t="s">
        <v>38</v>
      </c>
      <c r="E22" s="167" t="s">
        <v>28</v>
      </c>
    </row>
    <row r="23" spans="1:5" ht="43.5" x14ac:dyDescent="0.35">
      <c r="A23" s="157">
        <v>505</v>
      </c>
      <c r="B23" s="76" t="s">
        <v>81</v>
      </c>
      <c r="C23" s="74" t="s">
        <v>82</v>
      </c>
      <c r="D23" s="74" t="s">
        <v>33</v>
      </c>
      <c r="E23" s="158" t="s">
        <v>28</v>
      </c>
    </row>
    <row r="24" spans="1:5" ht="29" x14ac:dyDescent="0.35">
      <c r="A24" s="166">
        <v>506</v>
      </c>
      <c r="B24" s="165" t="s">
        <v>83</v>
      </c>
      <c r="C24" s="164" t="s">
        <v>84</v>
      </c>
      <c r="D24" s="164" t="s">
        <v>85</v>
      </c>
      <c r="E24" s="167" t="s">
        <v>28</v>
      </c>
    </row>
    <row r="25" spans="1:5" hidden="1" x14ac:dyDescent="0.35">
      <c r="A25" s="157">
        <v>507</v>
      </c>
      <c r="B25" s="76" t="s">
        <v>86</v>
      </c>
      <c r="C25" s="74" t="s">
        <v>87</v>
      </c>
      <c r="D25" s="74" t="s">
        <v>38</v>
      </c>
      <c r="E25" s="158" t="s">
        <v>88</v>
      </c>
    </row>
    <row r="26" spans="1:5" ht="29" hidden="1" x14ac:dyDescent="0.35">
      <c r="A26" s="166">
        <v>508</v>
      </c>
      <c r="B26" s="165" t="s">
        <v>89</v>
      </c>
      <c r="C26" s="164" t="s">
        <v>90</v>
      </c>
      <c r="D26" s="164" t="s">
        <v>70</v>
      </c>
      <c r="E26" s="167" t="s">
        <v>91</v>
      </c>
    </row>
    <row r="27" spans="1:5" hidden="1" x14ac:dyDescent="0.35">
      <c r="A27" s="157">
        <v>509</v>
      </c>
      <c r="B27" s="76" t="s">
        <v>92</v>
      </c>
      <c r="C27" s="74" t="s">
        <v>93</v>
      </c>
      <c r="D27" s="74" t="s">
        <v>85</v>
      </c>
      <c r="E27" s="158" t="s">
        <v>28</v>
      </c>
    </row>
    <row r="28" spans="1:5" ht="29" hidden="1" x14ac:dyDescent="0.35">
      <c r="A28" s="166">
        <v>510</v>
      </c>
      <c r="B28" s="165" t="s">
        <v>94</v>
      </c>
      <c r="C28" s="164" t="s">
        <v>95</v>
      </c>
      <c r="D28" s="164" t="s">
        <v>85</v>
      </c>
      <c r="E28" s="167" t="s">
        <v>28</v>
      </c>
    </row>
    <row r="29" spans="1:5" ht="43.5" hidden="1" x14ac:dyDescent="0.35">
      <c r="A29" s="157">
        <v>511</v>
      </c>
      <c r="B29" s="76" t="s">
        <v>96</v>
      </c>
      <c r="C29" s="74" t="s">
        <v>97</v>
      </c>
      <c r="D29" s="74" t="s">
        <v>98</v>
      </c>
      <c r="E29" s="158" t="s">
        <v>28</v>
      </c>
    </row>
    <row r="30" spans="1:5" ht="43.5" hidden="1" x14ac:dyDescent="0.35">
      <c r="A30" s="166">
        <v>512</v>
      </c>
      <c r="B30" s="165" t="s">
        <v>99</v>
      </c>
      <c r="C30" s="164" t="s">
        <v>100</v>
      </c>
      <c r="D30" s="164" t="s">
        <v>98</v>
      </c>
      <c r="E30" s="167" t="s">
        <v>39</v>
      </c>
    </row>
    <row r="31" spans="1:5" ht="58" hidden="1" x14ac:dyDescent="0.35">
      <c r="A31" s="157">
        <v>513</v>
      </c>
      <c r="B31" s="76" t="s">
        <v>101</v>
      </c>
      <c r="C31" s="74" t="s">
        <v>102</v>
      </c>
      <c r="D31" s="74" t="s">
        <v>98</v>
      </c>
      <c r="E31" s="158" t="s">
        <v>39</v>
      </c>
    </row>
    <row r="32" spans="1:5" ht="43.5" x14ac:dyDescent="0.35">
      <c r="A32" s="166">
        <v>514</v>
      </c>
      <c r="B32" s="165" t="s">
        <v>103</v>
      </c>
      <c r="C32" s="164" t="s">
        <v>104</v>
      </c>
      <c r="D32" s="164" t="s">
        <v>54</v>
      </c>
      <c r="E32" s="167" t="s">
        <v>28</v>
      </c>
    </row>
    <row r="33" spans="1:5" ht="43.5" x14ac:dyDescent="0.35">
      <c r="A33" s="157">
        <v>515</v>
      </c>
      <c r="B33" s="76" t="s">
        <v>105</v>
      </c>
      <c r="C33" s="74" t="s">
        <v>106</v>
      </c>
      <c r="D33" s="74" t="s">
        <v>38</v>
      </c>
      <c r="E33" s="158" t="s">
        <v>28</v>
      </c>
    </row>
    <row r="34" spans="1:5" ht="43.5" x14ac:dyDescent="0.35">
      <c r="A34" s="166">
        <v>516</v>
      </c>
      <c r="B34" s="165" t="s">
        <v>107</v>
      </c>
      <c r="C34" s="164" t="s">
        <v>108</v>
      </c>
      <c r="D34" s="164" t="s">
        <v>62</v>
      </c>
      <c r="E34" s="167" t="s">
        <v>28</v>
      </c>
    </row>
    <row r="35" spans="1:5" ht="58" x14ac:dyDescent="0.35">
      <c r="A35" s="157">
        <v>517</v>
      </c>
      <c r="B35" s="76" t="s">
        <v>109</v>
      </c>
      <c r="C35" s="74" t="s">
        <v>110</v>
      </c>
      <c r="D35" s="74" t="s">
        <v>111</v>
      </c>
      <c r="E35" s="158" t="s">
        <v>28</v>
      </c>
    </row>
    <row r="36" spans="1:5" ht="63.65" hidden="1" customHeight="1" thickBot="1" x14ac:dyDescent="0.4">
      <c r="A36" s="168">
        <v>518</v>
      </c>
      <c r="B36" s="169" t="s">
        <v>112</v>
      </c>
      <c r="C36" s="170" t="s">
        <v>113</v>
      </c>
      <c r="D36" s="170" t="s">
        <v>114</v>
      </c>
      <c r="E36" s="171" t="s">
        <v>28</v>
      </c>
    </row>
    <row r="37" spans="1:5" ht="87" hidden="1" x14ac:dyDescent="0.35">
      <c r="A37" s="151">
        <v>601</v>
      </c>
      <c r="B37" s="152" t="s">
        <v>115</v>
      </c>
      <c r="C37" s="153" t="s">
        <v>78</v>
      </c>
      <c r="D37" s="153" t="s">
        <v>116</v>
      </c>
      <c r="E37" s="154" t="s">
        <v>117</v>
      </c>
    </row>
    <row r="38" spans="1:5" ht="29" hidden="1" x14ac:dyDescent="0.35">
      <c r="A38" s="174">
        <v>602</v>
      </c>
      <c r="B38" s="172" t="s">
        <v>118</v>
      </c>
      <c r="C38" s="173" t="s">
        <v>119</v>
      </c>
      <c r="D38" s="173" t="s">
        <v>85</v>
      </c>
      <c r="E38" s="175" t="s">
        <v>117</v>
      </c>
    </row>
    <row r="39" spans="1:5" ht="29" hidden="1" x14ac:dyDescent="0.35">
      <c r="A39" s="157">
        <v>603</v>
      </c>
      <c r="B39" s="75" t="s">
        <v>120</v>
      </c>
      <c r="C39" s="74" t="s">
        <v>121</v>
      </c>
      <c r="D39" s="74" t="s">
        <v>85</v>
      </c>
      <c r="E39" s="158" t="s">
        <v>117</v>
      </c>
    </row>
    <row r="40" spans="1:5" ht="29.5" hidden="1" thickBot="1" x14ac:dyDescent="0.4">
      <c r="A40" s="176">
        <v>604</v>
      </c>
      <c r="B40" s="177" t="s">
        <v>122</v>
      </c>
      <c r="C40" s="178" t="s">
        <v>123</v>
      </c>
      <c r="D40" s="178" t="s">
        <v>33</v>
      </c>
      <c r="E40" s="179" t="s">
        <v>117</v>
      </c>
    </row>
    <row r="41" spans="1:5" ht="29" hidden="1" x14ac:dyDescent="0.35">
      <c r="A41" s="151">
        <v>701</v>
      </c>
      <c r="B41" s="152" t="s">
        <v>124</v>
      </c>
      <c r="C41" s="153" t="s">
        <v>125</v>
      </c>
      <c r="D41" s="153" t="s">
        <v>38</v>
      </c>
      <c r="E41" s="154" t="s">
        <v>126</v>
      </c>
    </row>
    <row r="42" spans="1:5" ht="29" hidden="1" x14ac:dyDescent="0.35">
      <c r="A42" s="182">
        <v>702</v>
      </c>
      <c r="B42" s="180" t="s">
        <v>127</v>
      </c>
      <c r="C42" s="181" t="s">
        <v>128</v>
      </c>
      <c r="D42" s="181" t="s">
        <v>33</v>
      </c>
      <c r="E42" s="183" t="s">
        <v>126</v>
      </c>
    </row>
    <row r="43" spans="1:5" ht="29.5" hidden="1" thickBot="1" x14ac:dyDescent="0.4">
      <c r="A43" s="184">
        <v>703</v>
      </c>
      <c r="B43" s="185" t="s">
        <v>129</v>
      </c>
      <c r="C43" s="186" t="s">
        <v>130</v>
      </c>
      <c r="D43" s="186" t="s">
        <v>33</v>
      </c>
      <c r="E43" s="187" t="s">
        <v>126</v>
      </c>
    </row>
    <row r="44" spans="1:5" ht="28" hidden="1" x14ac:dyDescent="0.35">
      <c r="A44" s="191">
        <v>801</v>
      </c>
      <c r="B44" s="192" t="s">
        <v>127</v>
      </c>
      <c r="C44" s="193" t="s">
        <v>413</v>
      </c>
      <c r="D44" s="193" t="s">
        <v>33</v>
      </c>
      <c r="E44" s="194" t="s">
        <v>357</v>
      </c>
    </row>
    <row r="45" spans="1:5" ht="29.5" hidden="1" thickBot="1" x14ac:dyDescent="0.4">
      <c r="A45" s="189">
        <v>802</v>
      </c>
      <c r="B45" s="185" t="s">
        <v>129</v>
      </c>
      <c r="C45" s="188" t="s">
        <v>414</v>
      </c>
      <c r="D45" s="186" t="s">
        <v>33</v>
      </c>
      <c r="E45" s="190" t="s">
        <v>357</v>
      </c>
    </row>
  </sheetData>
  <sheetProtection algorithmName="SHA-512" hashValue="Gz9DVkBxVfF+VMcYFZG4hFmfYTZS0m9fBZEZZCMejFVU8wzvb0ubH57q/DyJ0Y/0aLCZ6E7LmD9fsnI6xQYl9g==" saltValue="pQ3iuZCCnoPteJuPHDSIsA==" spinCount="100000" sheet="1" objects="1" scenarios="1"/>
  <phoneticPr fontId="4" type="noConversion"/>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B6C5-E487-4F7B-8439-E6445993833E}">
  <sheetPr codeName="Sheet4"/>
  <dimension ref="A1"/>
  <sheetViews>
    <sheetView workbookViewId="0">
      <selection sqref="A1:XFD1048576"/>
    </sheetView>
  </sheetViews>
  <sheetFormatPr defaultRowHeight="14.5" x14ac:dyDescent="0.35"/>
  <cols>
    <col min="1" max="16384" width="8.7265625" style="28"/>
  </cols>
  <sheetData/>
  <sheetProtection algorithmName="SHA-512" hashValue="NojW61P3ncXRUbGQ/w9XPMl3wI+jca+wP6M5Pr6+o29NjVpynZBwlwPSvFreJJfGIQoU7CZIKbGzYebxXM4/Bw==" saltValue="mwRjYLdMV37vpzS9ImYbh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sheetPr>
  <dimension ref="A1:L14"/>
  <sheetViews>
    <sheetView zoomScaleNormal="100" workbookViewId="0">
      <pane ySplit="1" topLeftCell="A2" activePane="bottomLeft" state="frozen"/>
      <selection pane="bottomLeft" sqref="A1:XFD5"/>
    </sheetView>
  </sheetViews>
  <sheetFormatPr defaultColWidth="8.7265625" defaultRowHeight="14.5" x14ac:dyDescent="0.35"/>
  <cols>
    <col min="1" max="1" width="16.54296875" style="114" customWidth="1"/>
    <col min="2" max="2" width="16.54296875" style="47" customWidth="1"/>
    <col min="3" max="3" width="25.54296875" style="87" customWidth="1"/>
    <col min="4" max="4" width="25.54296875" style="127" customWidth="1"/>
    <col min="5" max="10" width="25.54296875" style="87" customWidth="1"/>
    <col min="11" max="11" width="25.54296875" style="47" customWidth="1"/>
    <col min="12" max="12" width="25.54296875" style="87" customWidth="1"/>
    <col min="13" max="16384" width="8.7265625" style="46"/>
  </cols>
  <sheetData>
    <row r="1" spans="1:12" s="198" customFormat="1" ht="100" customHeight="1" x14ac:dyDescent="0.35">
      <c r="A1" s="195" t="s">
        <v>23</v>
      </c>
      <c r="B1" s="196" t="s">
        <v>4</v>
      </c>
      <c r="C1" s="196" t="s">
        <v>43</v>
      </c>
      <c r="D1" s="197" t="s">
        <v>47</v>
      </c>
      <c r="E1" s="196" t="s">
        <v>50</v>
      </c>
      <c r="F1" s="196" t="s">
        <v>52</v>
      </c>
      <c r="G1" s="196" t="s">
        <v>139</v>
      </c>
      <c r="H1" s="196" t="s">
        <v>140</v>
      </c>
      <c r="I1" s="196" t="s">
        <v>141</v>
      </c>
      <c r="J1" s="196" t="s">
        <v>142</v>
      </c>
      <c r="K1" s="196" t="s">
        <v>143</v>
      </c>
      <c r="L1" s="196" t="s">
        <v>144</v>
      </c>
    </row>
    <row r="2" spans="1:12" s="71" customFormat="1" ht="30" customHeight="1" x14ac:dyDescent="0.35">
      <c r="A2" s="58" t="s">
        <v>134</v>
      </c>
      <c r="B2" s="59" t="s">
        <v>345</v>
      </c>
      <c r="C2" s="59">
        <v>401</v>
      </c>
      <c r="D2" s="59">
        <v>402</v>
      </c>
      <c r="E2" s="59">
        <v>403</v>
      </c>
      <c r="F2" s="59">
        <v>404</v>
      </c>
      <c r="G2" s="59">
        <v>405</v>
      </c>
      <c r="H2" s="59">
        <v>406</v>
      </c>
      <c r="I2" s="59">
        <v>407</v>
      </c>
      <c r="J2" s="59">
        <v>408</v>
      </c>
      <c r="K2" s="59">
        <v>409</v>
      </c>
      <c r="L2" s="59">
        <v>410</v>
      </c>
    </row>
    <row r="3" spans="1:12" s="72" customFormat="1" ht="29" x14ac:dyDescent="0.35">
      <c r="A3" s="113" t="s">
        <v>26</v>
      </c>
      <c r="B3" s="110" t="s">
        <v>313</v>
      </c>
      <c r="C3" s="110" t="s">
        <v>145</v>
      </c>
      <c r="D3" s="110" t="s">
        <v>145</v>
      </c>
      <c r="E3" s="110" t="s">
        <v>28</v>
      </c>
      <c r="F3" s="111" t="s">
        <v>39</v>
      </c>
      <c r="G3" s="110" t="s">
        <v>28</v>
      </c>
      <c r="H3" s="111" t="s">
        <v>39</v>
      </c>
      <c r="I3" s="111" t="s">
        <v>39</v>
      </c>
      <c r="J3" s="110" t="s">
        <v>28</v>
      </c>
      <c r="K3" s="110" t="s">
        <v>28</v>
      </c>
      <c r="L3" s="110" t="s">
        <v>28</v>
      </c>
    </row>
    <row r="4" spans="1:12" s="126" customFormat="1" ht="31" customHeight="1" thickBot="1" x14ac:dyDescent="0.4">
      <c r="A4" s="124" t="s">
        <v>136</v>
      </c>
      <c r="B4" s="125" t="s">
        <v>137</v>
      </c>
      <c r="C4" s="125" t="s">
        <v>146</v>
      </c>
      <c r="D4" s="125" t="s">
        <v>147</v>
      </c>
      <c r="E4" s="125" t="s">
        <v>30</v>
      </c>
      <c r="F4" s="125" t="s">
        <v>54</v>
      </c>
      <c r="G4" s="125" t="s">
        <v>56</v>
      </c>
      <c r="H4" s="125" t="s">
        <v>56</v>
      </c>
      <c r="I4" s="125" t="s">
        <v>56</v>
      </c>
      <c r="J4" s="125" t="s">
        <v>54</v>
      </c>
      <c r="K4" s="125" t="s">
        <v>369</v>
      </c>
      <c r="L4" s="125" t="s">
        <v>372</v>
      </c>
    </row>
    <row r="5" spans="1:12" s="72" customFormat="1" ht="50" customHeight="1" thickBot="1" x14ac:dyDescent="0.4">
      <c r="A5" s="121" t="s">
        <v>24</v>
      </c>
      <c r="B5" s="122" t="s">
        <v>371</v>
      </c>
      <c r="C5" s="122" t="s">
        <v>366</v>
      </c>
      <c r="D5" s="122" t="s">
        <v>367</v>
      </c>
      <c r="E5" s="122" t="s">
        <v>368</v>
      </c>
      <c r="F5" s="123"/>
      <c r="G5" s="123"/>
      <c r="H5" s="123"/>
      <c r="I5" s="123"/>
      <c r="J5" s="123"/>
      <c r="K5" s="123"/>
      <c r="L5" s="123"/>
    </row>
    <row r="8" spans="1:12" x14ac:dyDescent="0.35">
      <c r="A8" s="204" t="s">
        <v>431</v>
      </c>
    </row>
    <row r="9" spans="1:12" x14ac:dyDescent="0.35">
      <c r="A9" s="205" t="s">
        <v>433</v>
      </c>
    </row>
    <row r="10" spans="1:12" x14ac:dyDescent="0.35">
      <c r="A10" s="205" t="s">
        <v>434</v>
      </c>
    </row>
    <row r="11" spans="1:12" x14ac:dyDescent="0.35">
      <c r="A11" s="205" t="s">
        <v>435</v>
      </c>
    </row>
    <row r="12" spans="1:12" x14ac:dyDescent="0.35">
      <c r="A12" s="205" t="s">
        <v>436</v>
      </c>
    </row>
    <row r="13" spans="1:12" x14ac:dyDescent="0.35">
      <c r="A13" s="205" t="s">
        <v>437</v>
      </c>
    </row>
    <row r="14" spans="1:12" x14ac:dyDescent="0.35">
      <c r="A14" s="205" t="s">
        <v>438</v>
      </c>
    </row>
  </sheetData>
  <sheetProtection algorithmName="SHA-512" hashValue="zPnZCc4SSukuw7Nw9Fkr0gMoG2ijq4E7irhu6oduF+tCwX6Zwaa6Aa5wGXe6gFfn6ZHCzRdiZMYdbVMIFaa4SA==" saltValue="q3U5blptGlWcpNZDCkWkUw==" spinCount="100000" sheet="1" objects="1" scenarios="1"/>
  <dataValidations count="6">
    <dataValidation type="list" allowBlank="1" showInputMessage="1" showErrorMessage="1" sqref="K6:K1048576" xr:uid="{5E0BD534-5A13-491F-A2FA-31C142648B74}">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D15AB4C4-2973-4CFD-A34C-76366BBF2842}">
      <formula1>12</formula1>
    </dataValidation>
    <dataValidation type="whole" allowBlank="1" showInputMessage="1" showErrorMessage="1" sqref="D6:D1048576" xr:uid="{FC280B08-784A-4355-8FF2-274A079EDCE9}">
      <formula1>0</formula1>
      <formula2>999999999</formula2>
    </dataValidation>
    <dataValidation type="textLength" operator="equal" allowBlank="1" showInputMessage="1" showErrorMessage="1" sqref="L6:L1048576" xr:uid="{454F0F78-1872-45D6-A1B2-CFD29F7E37CD}">
      <formula1>5</formula1>
    </dataValidation>
    <dataValidation type="textLength" operator="lessThanOrEqual" allowBlank="1" showInputMessage="1" showErrorMessage="1" sqref="F6:F1048576 J6:J1048576" xr:uid="{E311821D-5C77-49B5-AA52-CCC6F1F084F9}">
      <formula1>40</formula1>
    </dataValidation>
    <dataValidation type="textLength" operator="lessThanOrEqual" allowBlank="1" showInputMessage="1" showErrorMessage="1" sqref="G6:I1048576" xr:uid="{8D8B3BC2-B2E1-4B5F-8BAB-191F24E93DF5}">
      <formula1>150</formula1>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B141B13-F8A3-4F6F-857F-0BE8F9D8F46B}">
          <x14:formula1>
            <xm:f>'Reference Sheet'!$A$2:$A$33</xm:f>
          </x14:formula1>
          <xm:sqref>B6:B1048576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59999389629810485"/>
  </sheetPr>
  <dimension ref="A1:L6"/>
  <sheetViews>
    <sheetView tabSelected="1" zoomScale="130" zoomScaleNormal="130" workbookViewId="0">
      <pane ySplit="1" topLeftCell="A2" activePane="bottomLeft" state="frozen"/>
      <selection pane="bottomLeft" sqref="A1:XFD5"/>
    </sheetView>
  </sheetViews>
  <sheetFormatPr defaultColWidth="8.7265625" defaultRowHeight="14.5" x14ac:dyDescent="0.35"/>
  <cols>
    <col min="1" max="1" width="16.54296875" style="46" customWidth="1"/>
    <col min="2" max="2" width="16.54296875" style="47" customWidth="1"/>
    <col min="3" max="3" width="25.54296875" style="87" customWidth="1"/>
    <col min="4" max="4" width="25.54296875" style="127" customWidth="1"/>
    <col min="5" max="5" width="25.54296875" style="132" customWidth="1"/>
    <col min="6" max="6" width="25.54296875" style="9" customWidth="1"/>
    <col min="7" max="7" width="25.54296875" style="106" customWidth="1"/>
    <col min="8" max="8" width="25.54296875" style="107" customWidth="1"/>
    <col min="9" max="9" width="25.54296875" style="87" customWidth="1"/>
    <col min="10" max="10" width="25.54296875" style="47" customWidth="1"/>
    <col min="11" max="11" width="25.54296875" style="87" customWidth="1"/>
    <col min="12" max="12" width="84.453125" style="47" customWidth="1"/>
    <col min="13" max="17" width="25.54296875" style="46" customWidth="1"/>
    <col min="18" max="16384" width="8.7265625" style="46"/>
  </cols>
  <sheetData>
    <row r="1" spans="1:12" s="70" customFormat="1" ht="70" customHeight="1" x14ac:dyDescent="0.35">
      <c r="A1" s="53" t="s">
        <v>148</v>
      </c>
      <c r="B1" s="54" t="s">
        <v>4</v>
      </c>
      <c r="C1" s="54" t="s">
        <v>43</v>
      </c>
      <c r="D1" s="80" t="s">
        <v>47</v>
      </c>
      <c r="E1" s="54" t="s">
        <v>115</v>
      </c>
      <c r="F1" s="54" t="s">
        <v>79</v>
      </c>
      <c r="G1" s="54" t="s">
        <v>81</v>
      </c>
      <c r="H1" s="54" t="s">
        <v>83</v>
      </c>
      <c r="I1" s="54" t="s">
        <v>103</v>
      </c>
      <c r="J1" s="54" t="s">
        <v>105</v>
      </c>
      <c r="K1" s="54" t="s">
        <v>149</v>
      </c>
      <c r="L1" s="54" t="s">
        <v>109</v>
      </c>
    </row>
    <row r="2" spans="1:12" s="71" customFormat="1" ht="30" customHeight="1" x14ac:dyDescent="0.35">
      <c r="A2" s="58" t="s">
        <v>134</v>
      </c>
      <c r="B2" s="59" t="s">
        <v>345</v>
      </c>
      <c r="C2" s="59">
        <v>401</v>
      </c>
      <c r="D2" s="59">
        <v>402</v>
      </c>
      <c r="E2" s="59">
        <v>503</v>
      </c>
      <c r="F2" s="59">
        <v>504</v>
      </c>
      <c r="G2" s="59">
        <v>505</v>
      </c>
      <c r="H2" s="59">
        <v>506</v>
      </c>
      <c r="I2" s="59">
        <v>514</v>
      </c>
      <c r="J2" s="59">
        <v>515</v>
      </c>
      <c r="K2" s="59">
        <v>516</v>
      </c>
      <c r="L2" s="59">
        <v>517</v>
      </c>
    </row>
    <row r="3" spans="1:12" s="73" customFormat="1" ht="29" x14ac:dyDescent="0.35">
      <c r="A3" s="58" t="s">
        <v>26</v>
      </c>
      <c r="B3" s="110" t="s">
        <v>313</v>
      </c>
      <c r="C3" s="110" t="s">
        <v>145</v>
      </c>
      <c r="D3" s="110" t="s">
        <v>145</v>
      </c>
      <c r="E3" s="108" t="s">
        <v>28</v>
      </c>
      <c r="F3" s="108" t="s">
        <v>28</v>
      </c>
      <c r="G3" s="108" t="s">
        <v>28</v>
      </c>
      <c r="H3" s="108" t="s">
        <v>28</v>
      </c>
      <c r="I3" s="108" t="s">
        <v>28</v>
      </c>
      <c r="J3" s="108" t="s">
        <v>28</v>
      </c>
      <c r="K3" s="108" t="s">
        <v>28</v>
      </c>
      <c r="L3" s="109" t="s">
        <v>28</v>
      </c>
    </row>
    <row r="4" spans="1:12" s="72" customFormat="1" ht="26.5" thickBot="1" x14ac:dyDescent="0.4">
      <c r="A4" s="65" t="s">
        <v>136</v>
      </c>
      <c r="B4" s="125" t="s">
        <v>137</v>
      </c>
      <c r="C4" s="125" t="s">
        <v>146</v>
      </c>
      <c r="D4" s="125" t="s">
        <v>147</v>
      </c>
      <c r="E4" s="213" t="s">
        <v>448</v>
      </c>
      <c r="F4" s="66" t="s">
        <v>137</v>
      </c>
      <c r="G4" s="66" t="s">
        <v>356</v>
      </c>
      <c r="H4" s="66" t="s">
        <v>85</v>
      </c>
      <c r="I4" s="125" t="s">
        <v>54</v>
      </c>
      <c r="J4" s="125" t="s">
        <v>369</v>
      </c>
      <c r="K4" s="125" t="s">
        <v>372</v>
      </c>
      <c r="L4" s="66" t="s">
        <v>111</v>
      </c>
    </row>
    <row r="5" spans="1:12" s="126" customFormat="1" ht="65.5" thickBot="1" x14ac:dyDescent="0.4">
      <c r="A5" s="130" t="s">
        <v>24</v>
      </c>
      <c r="B5" s="131" t="s">
        <v>411</v>
      </c>
      <c r="C5" s="131" t="s">
        <v>366</v>
      </c>
      <c r="D5" s="131" t="s">
        <v>367</v>
      </c>
      <c r="E5" s="131" t="s">
        <v>373</v>
      </c>
      <c r="F5" s="131" t="s">
        <v>374</v>
      </c>
      <c r="G5" s="131" t="s">
        <v>375</v>
      </c>
      <c r="H5" s="131" t="s">
        <v>376</v>
      </c>
      <c r="I5" s="131" t="s">
        <v>377</v>
      </c>
      <c r="J5" s="131" t="s">
        <v>377</v>
      </c>
      <c r="K5" s="131" t="s">
        <v>377</v>
      </c>
      <c r="L5" s="131" t="s">
        <v>378</v>
      </c>
    </row>
    <row r="6" spans="1:12" x14ac:dyDescent="0.35">
      <c r="F6" s="47"/>
    </row>
  </sheetData>
  <sheetProtection algorithmName="SHA-512" hashValue="M5xBHPzz2MEGlTNGCSKjDHdtyUHkab0+DIgsSfJsmpLygfm45V7oq0pVLCkVNo+goGa+ZhuBNIsQf2zmGSHIYQ==" saltValue="ItUCqgtUr0+O9ojEfLIBXQ==" spinCount="100000" sheet="1" objects="1" scenarios="1"/>
  <dataConsolidate/>
  <dataValidations count="8">
    <dataValidation type="list" allowBlank="1" showInputMessage="1" showErrorMessage="1" sqref="J6:J1048576" xr:uid="{8C5F431A-17FB-43D9-B452-C2ABB62A09A8}">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9F0B1988-9C64-4D6F-8FF8-9A351AC5C886}">
      <formula1>12</formula1>
    </dataValidation>
    <dataValidation type="date" operator="greaterThan" allowBlank="1" showInputMessage="1" showErrorMessage="1" sqref="H6:H1048576" xr:uid="{BCF8DB75-D752-4836-B7B5-8D5ABD97E78D}">
      <formula1>44515</formula1>
    </dataValidation>
    <dataValidation type="textLength" operator="lessThan" allowBlank="1" showInputMessage="1" showErrorMessage="1" errorTitle="Too long" error="Response must be less than 3000 characters. " sqref="L6:L1048576" xr:uid="{23AFABD5-7F1E-4BE7-82FB-00B807B1DCDF}">
      <formula1>3000</formula1>
    </dataValidation>
    <dataValidation type="decimal" operator="lessThanOrEqual" allowBlank="1" showInputMessage="1" showErrorMessage="1" sqref="G6:G1048576" xr:uid="{956FDD80-B5DB-4289-8ECC-161C2FBDCA98}">
      <formula1>5000000000</formula1>
    </dataValidation>
    <dataValidation type="whole" allowBlank="1" showInputMessage="1" showErrorMessage="1" sqref="D6:D1048576" xr:uid="{820D4B97-63B3-4489-8B8E-F59FD0013479}">
      <formula1>0</formula1>
      <formula2>999999999</formula2>
    </dataValidation>
    <dataValidation type="textLength" operator="lessThanOrEqual" allowBlank="1" showInputMessage="1" showErrorMessage="1" sqref="I6:I1048576" xr:uid="{21EA6558-39AA-4EDF-A18B-782F7D3BDD9A}">
      <formula1>40</formula1>
    </dataValidation>
    <dataValidation type="textLength" operator="equal" allowBlank="1" showInputMessage="1" showErrorMessage="1" sqref="K6:K1048576" xr:uid="{14A8679B-C521-42FA-AA2B-8D54DC943A79}">
      <formula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'9. Drop Down Lists'!$E$2:$E$14</xm:f>
          </x14:formula1>
          <xm:sqref>F6:F1048576</xm:sqref>
        </x14:dataValidation>
        <x14:dataValidation type="list" allowBlank="1" showInputMessage="1" showErrorMessage="1" xr:uid="{6540FB7A-776E-42BA-BA2E-B961953953C9}">
          <x14:formula1>
            <xm:f>'Reference Sheet'!$A$2:$A$33</xm:f>
          </x14:formula1>
          <xm:sqref>B6:B1048576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B62C-EE1B-4FD7-B920-F18CF661A89C}">
  <sheetPr codeName="Sheet7"/>
  <dimension ref="A1:C58"/>
  <sheetViews>
    <sheetView workbookViewId="0">
      <selection activeCell="C2" sqref="C2"/>
    </sheetView>
  </sheetViews>
  <sheetFormatPr defaultRowHeight="14.5" x14ac:dyDescent="0.35"/>
  <cols>
    <col min="3" max="3" width="18.6328125" customWidth="1"/>
  </cols>
  <sheetData>
    <row r="1" spans="1:3" s="68" customFormat="1" x14ac:dyDescent="0.35">
      <c r="C1" s="68" t="s">
        <v>346</v>
      </c>
    </row>
    <row r="2" spans="1:3" x14ac:dyDescent="0.35">
      <c r="A2" s="82" t="s">
        <v>2</v>
      </c>
      <c r="B2" t="s">
        <v>327</v>
      </c>
      <c r="C2">
        <f>SUMIF('5. Subawards ≥ $50K'!B:B, 'Reference Sheet'!A2, '5. Subawards ≥ $50K'!G:G)</f>
        <v>0</v>
      </c>
    </row>
    <row r="3" spans="1:3" x14ac:dyDescent="0.35">
      <c r="A3" s="86" t="s">
        <v>3</v>
      </c>
      <c r="B3" t="s">
        <v>327</v>
      </c>
      <c r="C3">
        <f>SUMIF('5. Subawards ≥ $50K'!B:B, 'Reference Sheet'!A3, '5. Subawards ≥ $50K'!G:G)</f>
        <v>0</v>
      </c>
    </row>
    <row r="4" spans="1:3" x14ac:dyDescent="0.35">
      <c r="A4" s="84" t="s">
        <v>6</v>
      </c>
      <c r="B4" t="s">
        <v>327</v>
      </c>
      <c r="C4">
        <f>SUMIF('5. Subawards ≥ $50K'!B:B, 'Reference Sheet'!A4, '5. Subawards ≥ $50K'!G:G)</f>
        <v>0</v>
      </c>
    </row>
    <row r="5" spans="1:3" x14ac:dyDescent="0.35">
      <c r="A5" s="81" t="s">
        <v>7</v>
      </c>
      <c r="B5" t="s">
        <v>328</v>
      </c>
      <c r="C5">
        <f>SUMIF('5. Subawards ≥ $50K'!B:B, 'Reference Sheet'!A5, '5. Subawards ≥ $50K'!G:G)</f>
        <v>0</v>
      </c>
    </row>
    <row r="6" spans="1:3" x14ac:dyDescent="0.35">
      <c r="A6" s="82" t="s">
        <v>8</v>
      </c>
      <c r="B6" t="s">
        <v>328</v>
      </c>
      <c r="C6">
        <f>SUMIF('5. Subawards ≥ $50K'!B:B, 'Reference Sheet'!A6, '5. Subawards ≥ $50K'!G:G)</f>
        <v>0</v>
      </c>
    </row>
    <row r="7" spans="1:3" x14ac:dyDescent="0.35">
      <c r="A7" s="83" t="s">
        <v>9</v>
      </c>
      <c r="B7" t="s">
        <v>328</v>
      </c>
      <c r="C7">
        <f>SUMIF('5. Subawards ≥ $50K'!B:B, 'Reference Sheet'!A7, '5. Subawards ≥ $50K'!G:G)</f>
        <v>0</v>
      </c>
    </row>
    <row r="8" spans="1:3" x14ac:dyDescent="0.35">
      <c r="A8" s="84" t="s">
        <v>14</v>
      </c>
      <c r="B8" t="s">
        <v>329</v>
      </c>
      <c r="C8">
        <f>SUMIF('5. Subawards ≥ $50K'!B:B, 'Reference Sheet'!A8, '5. Subawards ≥ $50K'!G:G)</f>
        <v>0</v>
      </c>
    </row>
    <row r="9" spans="1:3" x14ac:dyDescent="0.35">
      <c r="A9" s="85" t="s">
        <v>15</v>
      </c>
      <c r="B9" t="s">
        <v>329</v>
      </c>
      <c r="C9">
        <f>SUMIF('5. Subawards ≥ $50K'!B:B, 'Reference Sheet'!A9, '5. Subawards ≥ $50K'!G:G)</f>
        <v>0</v>
      </c>
    </row>
    <row r="10" spans="1:3" x14ac:dyDescent="0.35">
      <c r="A10" s="82" t="s">
        <v>16</v>
      </c>
      <c r="B10" t="s">
        <v>329</v>
      </c>
      <c r="C10">
        <f>SUMIF('5. Subawards ≥ $50K'!B:B, 'Reference Sheet'!A10, '5. Subawards ≥ $50K'!G:G)</f>
        <v>0</v>
      </c>
    </row>
    <row r="11" spans="1:3" x14ac:dyDescent="0.35">
      <c r="A11" s="83" t="s">
        <v>17</v>
      </c>
      <c r="B11" t="s">
        <v>330</v>
      </c>
      <c r="C11">
        <f>SUMIF('5. Subawards ≥ $50K'!B:B, 'Reference Sheet'!A11, '5. Subawards ≥ $50K'!G:G)</f>
        <v>0</v>
      </c>
    </row>
    <row r="12" spans="1:3" x14ac:dyDescent="0.35">
      <c r="A12" s="84" t="s">
        <v>18</v>
      </c>
      <c r="B12" t="s">
        <v>330</v>
      </c>
      <c r="C12">
        <f>SUMIF('5. Subawards ≥ $50K'!B:B, 'Reference Sheet'!A12, '5. Subawards ≥ $50K'!G:G)</f>
        <v>0</v>
      </c>
    </row>
    <row r="13" spans="1:3" x14ac:dyDescent="0.35">
      <c r="A13" s="85" t="s">
        <v>19</v>
      </c>
      <c r="B13" t="s">
        <v>330</v>
      </c>
      <c r="C13">
        <f>SUMIF('5. Subawards ≥ $50K'!B:B, 'Reference Sheet'!A13, '5. Subawards ≥ $50K'!G:G)</f>
        <v>0</v>
      </c>
    </row>
    <row r="14" spans="1:3" x14ac:dyDescent="0.35">
      <c r="A14" s="82" t="s">
        <v>20</v>
      </c>
      <c r="B14" t="s">
        <v>331</v>
      </c>
      <c r="C14">
        <f>SUMIF('5. Subawards ≥ $50K'!B:B, 'Reference Sheet'!A14, '5. Subawards ≥ $50K'!G:G)</f>
        <v>0</v>
      </c>
    </row>
    <row r="15" spans="1:3" x14ac:dyDescent="0.35">
      <c r="A15" s="86" t="s">
        <v>21</v>
      </c>
      <c r="B15" t="s">
        <v>331</v>
      </c>
      <c r="C15">
        <f>SUMIF('5. Subawards ≥ $50K'!B:B, 'Reference Sheet'!A15, '5. Subawards ≥ $50K'!G:G)</f>
        <v>0</v>
      </c>
    </row>
    <row r="16" spans="1:3" x14ac:dyDescent="0.35">
      <c r="A16" s="84" t="s">
        <v>320</v>
      </c>
      <c r="B16" t="s">
        <v>331</v>
      </c>
      <c r="C16">
        <f>SUMIF('5. Subawards ≥ $50K'!B:B, 'Reference Sheet'!A16, '5. Subawards ≥ $50K'!G:G)</f>
        <v>0</v>
      </c>
    </row>
    <row r="17" spans="1:3" x14ac:dyDescent="0.35">
      <c r="A17" s="81" t="s">
        <v>321</v>
      </c>
      <c r="B17" t="s">
        <v>336</v>
      </c>
      <c r="C17">
        <f>SUMIF('5. Subawards ≥ $50K'!B:B, 'Reference Sheet'!A17, '5. Subawards ≥ $50K'!G:G)</f>
        <v>0</v>
      </c>
    </row>
    <row r="18" spans="1:3" x14ac:dyDescent="0.35">
      <c r="A18" s="82" t="s">
        <v>322</v>
      </c>
      <c r="B18" t="s">
        <v>336</v>
      </c>
      <c r="C18">
        <f>SUMIF('5. Subawards ≥ $50K'!B:B, 'Reference Sheet'!A18, '5. Subawards ≥ $50K'!G:G)</f>
        <v>0</v>
      </c>
    </row>
    <row r="19" spans="1:3" x14ac:dyDescent="0.35">
      <c r="A19" s="83" t="s">
        <v>323</v>
      </c>
      <c r="B19" t="s">
        <v>336</v>
      </c>
      <c r="C19">
        <f>SUMIF('5. Subawards ≥ $50K'!B:B, 'Reference Sheet'!A19, '5. Subawards ≥ $50K'!G:G)</f>
        <v>0</v>
      </c>
    </row>
    <row r="20" spans="1:3" x14ac:dyDescent="0.35">
      <c r="A20" s="84" t="s">
        <v>324</v>
      </c>
      <c r="B20" t="s">
        <v>332</v>
      </c>
      <c r="C20">
        <f>SUMIF('5. Subawards ≥ $50K'!B:B, 'Reference Sheet'!A20, '5. Subawards ≥ $50K'!G:G)</f>
        <v>0</v>
      </c>
    </row>
    <row r="21" spans="1:3" x14ac:dyDescent="0.35">
      <c r="A21" s="85" t="s">
        <v>325</v>
      </c>
      <c r="B21" t="s">
        <v>332</v>
      </c>
      <c r="C21">
        <f>SUMIF('5. Subawards ≥ $50K'!B:B, 'Reference Sheet'!A21, '5. Subawards ≥ $50K'!G:G)</f>
        <v>0</v>
      </c>
    </row>
    <row r="22" spans="1:3" x14ac:dyDescent="0.35">
      <c r="A22" s="82" t="s">
        <v>315</v>
      </c>
      <c r="B22" t="s">
        <v>332</v>
      </c>
      <c r="C22">
        <f>SUMIF('5. Subawards ≥ $50K'!B:B, 'Reference Sheet'!A22, '5. Subawards ≥ $50K'!G:G)</f>
        <v>0</v>
      </c>
    </row>
    <row r="23" spans="1:3" x14ac:dyDescent="0.35">
      <c r="A23" s="83" t="s">
        <v>316</v>
      </c>
      <c r="B23" t="s">
        <v>333</v>
      </c>
      <c r="C23">
        <f>SUMIF('5. Subawards ≥ $50K'!B:B, 'Reference Sheet'!A23, '5. Subawards ≥ $50K'!G:G)</f>
        <v>0</v>
      </c>
    </row>
    <row r="24" spans="1:3" x14ac:dyDescent="0.35">
      <c r="A24" s="84" t="s">
        <v>317</v>
      </c>
      <c r="B24" t="s">
        <v>333</v>
      </c>
      <c r="C24">
        <f>SUMIF('5. Subawards ≥ $50K'!B:B, 'Reference Sheet'!A24, '5. Subawards ≥ $50K'!G:G)</f>
        <v>0</v>
      </c>
    </row>
    <row r="25" spans="1:3" x14ac:dyDescent="0.35">
      <c r="A25" s="85" t="s">
        <v>318</v>
      </c>
      <c r="B25" t="s">
        <v>333</v>
      </c>
      <c r="C25">
        <f>SUMIF('5. Subawards ≥ $50K'!B:B, 'Reference Sheet'!A25, '5. Subawards ≥ $50K'!G:G)</f>
        <v>0</v>
      </c>
    </row>
    <row r="26" spans="1:3" x14ac:dyDescent="0.35">
      <c r="A26" s="82" t="s">
        <v>319</v>
      </c>
      <c r="B26" t="s">
        <v>334</v>
      </c>
      <c r="C26">
        <f>SUMIF('5. Subawards ≥ $50K'!B:B, 'Reference Sheet'!A26, '5. Subawards ≥ $50K'!G:G)</f>
        <v>0</v>
      </c>
    </row>
    <row r="27" spans="1:3" x14ac:dyDescent="0.35">
      <c r="A27" s="86" t="s">
        <v>326</v>
      </c>
      <c r="B27" t="s">
        <v>334</v>
      </c>
      <c r="C27">
        <f>SUMIF('5. Subawards ≥ $50K'!B:B, 'Reference Sheet'!A27, '5. Subawards ≥ $50K'!G:G)</f>
        <v>0</v>
      </c>
    </row>
    <row r="28" spans="1:3" x14ac:dyDescent="0.35">
      <c r="A28" s="84" t="s">
        <v>339</v>
      </c>
      <c r="B28" t="s">
        <v>334</v>
      </c>
      <c r="C28">
        <f>SUMIF('5. Subawards ≥ $50K'!B:B, 'Reference Sheet'!A28, '5. Subawards ≥ $50K'!G:G)</f>
        <v>0</v>
      </c>
    </row>
    <row r="29" spans="1:3" x14ac:dyDescent="0.35">
      <c r="A29" s="81" t="s">
        <v>340</v>
      </c>
      <c r="B29" t="s">
        <v>337</v>
      </c>
      <c r="C29">
        <f>SUMIF('5. Subawards ≥ $50K'!B:B, 'Reference Sheet'!A29, '5. Subawards ≥ $50K'!G:G)</f>
        <v>0</v>
      </c>
    </row>
    <row r="30" spans="1:3" x14ac:dyDescent="0.35">
      <c r="A30" s="82" t="s">
        <v>341</v>
      </c>
      <c r="B30" t="s">
        <v>337</v>
      </c>
      <c r="C30">
        <f>SUMIF('5. Subawards ≥ $50K'!B:B, 'Reference Sheet'!A30, '5. Subawards ≥ $50K'!G:G)</f>
        <v>0</v>
      </c>
    </row>
    <row r="31" spans="1:3" x14ac:dyDescent="0.35">
      <c r="A31" s="83" t="s">
        <v>342</v>
      </c>
      <c r="B31" t="s">
        <v>337</v>
      </c>
      <c r="C31">
        <f>SUMIF('5. Subawards ≥ $50K'!B:B, 'Reference Sheet'!A31, '5. Subawards ≥ $50K'!G:G)</f>
        <v>0</v>
      </c>
    </row>
    <row r="32" spans="1:3" x14ac:dyDescent="0.35">
      <c r="A32" s="84" t="s">
        <v>343</v>
      </c>
      <c r="B32" t="s">
        <v>335</v>
      </c>
      <c r="C32">
        <f>SUMIF('5. Subawards ≥ $50K'!B:B, 'Reference Sheet'!A32, '5. Subawards ≥ $50K'!G:G)</f>
        <v>0</v>
      </c>
    </row>
    <row r="33" spans="1:3" x14ac:dyDescent="0.35">
      <c r="A33" s="85" t="s">
        <v>344</v>
      </c>
      <c r="B33" t="s">
        <v>335</v>
      </c>
      <c r="C33">
        <f>SUMIF('5. Subawards ≥ $50K'!B:B, 'Reference Sheet'!A33, '5. Subawards ≥ $50K'!G:G)</f>
        <v>0</v>
      </c>
    </row>
    <row r="34" spans="1:3" x14ac:dyDescent="0.35">
      <c r="A34" s="82" t="s">
        <v>379</v>
      </c>
      <c r="B34" t="s">
        <v>335</v>
      </c>
      <c r="C34">
        <f>SUMIF('5. Subawards ≥ $50K'!B:B, 'Reference Sheet'!A34, '5. Subawards ≥ $50K'!G:G)</f>
        <v>0</v>
      </c>
    </row>
    <row r="35" spans="1:3" x14ac:dyDescent="0.35">
      <c r="A35" s="83" t="s">
        <v>380</v>
      </c>
      <c r="B35" t="s">
        <v>403</v>
      </c>
      <c r="C35">
        <f>SUMIF('5. Subawards ≥ $50K'!B:B, 'Reference Sheet'!A35, '5. Subawards ≥ $50K'!G:G)</f>
        <v>0</v>
      </c>
    </row>
    <row r="36" spans="1:3" x14ac:dyDescent="0.35">
      <c r="A36" s="84" t="s">
        <v>381</v>
      </c>
      <c r="B36" t="s">
        <v>403</v>
      </c>
      <c r="C36">
        <f>SUMIF('5. Subawards ≥ $50K'!B:B, 'Reference Sheet'!A36, '5. Subawards ≥ $50K'!G:G)</f>
        <v>0</v>
      </c>
    </row>
    <row r="37" spans="1:3" x14ac:dyDescent="0.35">
      <c r="A37" s="85" t="s">
        <v>382</v>
      </c>
      <c r="B37" t="s">
        <v>403</v>
      </c>
      <c r="C37">
        <f>SUMIF('5. Subawards ≥ $50K'!B:B, 'Reference Sheet'!A37, '5. Subawards ≥ $50K'!G:G)</f>
        <v>0</v>
      </c>
    </row>
    <row r="38" spans="1:3" x14ac:dyDescent="0.35">
      <c r="A38" s="82" t="s">
        <v>383</v>
      </c>
      <c r="B38" t="s">
        <v>404</v>
      </c>
      <c r="C38">
        <f>SUMIF('5. Subawards ≥ $50K'!B:B, 'Reference Sheet'!A38, '5. Subawards ≥ $50K'!G:G)</f>
        <v>0</v>
      </c>
    </row>
    <row r="39" spans="1:3" x14ac:dyDescent="0.35">
      <c r="A39" s="86" t="s">
        <v>384</v>
      </c>
      <c r="B39" t="s">
        <v>404</v>
      </c>
      <c r="C39">
        <f>SUMIF('5. Subawards ≥ $50K'!B:B, 'Reference Sheet'!A39, '5. Subawards ≥ $50K'!G:G)</f>
        <v>0</v>
      </c>
    </row>
    <row r="40" spans="1:3" x14ac:dyDescent="0.35">
      <c r="A40" s="84" t="s">
        <v>385</v>
      </c>
      <c r="B40" t="s">
        <v>404</v>
      </c>
      <c r="C40">
        <f>SUMIF('5. Subawards ≥ $50K'!B:B, 'Reference Sheet'!A40, '5. Subawards ≥ $50K'!G:G)</f>
        <v>0</v>
      </c>
    </row>
    <row r="41" spans="1:3" x14ac:dyDescent="0.35">
      <c r="A41" s="81" t="s">
        <v>386</v>
      </c>
      <c r="B41" t="s">
        <v>405</v>
      </c>
      <c r="C41">
        <f>SUMIF('5. Subawards ≥ $50K'!B:B, 'Reference Sheet'!A41, '5. Subawards ≥ $50K'!G:G)</f>
        <v>0</v>
      </c>
    </row>
    <row r="42" spans="1:3" x14ac:dyDescent="0.35">
      <c r="A42" s="82" t="s">
        <v>387</v>
      </c>
      <c r="B42" t="s">
        <v>405</v>
      </c>
      <c r="C42">
        <f>SUMIF('5. Subawards ≥ $50K'!B:B, 'Reference Sheet'!A42, '5. Subawards ≥ $50K'!G:G)</f>
        <v>0</v>
      </c>
    </row>
    <row r="43" spans="1:3" x14ac:dyDescent="0.35">
      <c r="A43" s="83" t="s">
        <v>388</v>
      </c>
      <c r="B43" t="s">
        <v>405</v>
      </c>
      <c r="C43">
        <f>SUMIF('5. Subawards ≥ $50K'!B:B, 'Reference Sheet'!A43, '5. Subawards ≥ $50K'!G:G)</f>
        <v>0</v>
      </c>
    </row>
    <row r="44" spans="1:3" x14ac:dyDescent="0.35">
      <c r="A44" s="84" t="s">
        <v>389</v>
      </c>
      <c r="B44" t="s">
        <v>406</v>
      </c>
      <c r="C44">
        <f>SUMIF('5. Subawards ≥ $50K'!B:B, 'Reference Sheet'!A44, '5. Subawards ≥ $50K'!G:G)</f>
        <v>0</v>
      </c>
    </row>
    <row r="45" spans="1:3" x14ac:dyDescent="0.35">
      <c r="A45" s="85" t="s">
        <v>390</v>
      </c>
      <c r="B45" t="s">
        <v>406</v>
      </c>
      <c r="C45">
        <f>SUMIF('5. Subawards ≥ $50K'!B:B, 'Reference Sheet'!A45, '5. Subawards ≥ $50K'!G:G)</f>
        <v>0</v>
      </c>
    </row>
    <row r="46" spans="1:3" x14ac:dyDescent="0.35">
      <c r="A46" s="82" t="s">
        <v>391</v>
      </c>
      <c r="B46" t="s">
        <v>406</v>
      </c>
      <c r="C46">
        <f>SUMIF('5. Subawards ≥ $50K'!B:B, 'Reference Sheet'!A46, '5. Subawards ≥ $50K'!G:G)</f>
        <v>0</v>
      </c>
    </row>
    <row r="47" spans="1:3" x14ac:dyDescent="0.35">
      <c r="A47" s="83" t="s">
        <v>392</v>
      </c>
      <c r="B47" t="s">
        <v>407</v>
      </c>
      <c r="C47">
        <f>SUMIF('5. Subawards ≥ $50K'!B:B, 'Reference Sheet'!A47, '5. Subawards ≥ $50K'!G:G)</f>
        <v>0</v>
      </c>
    </row>
    <row r="48" spans="1:3" x14ac:dyDescent="0.35">
      <c r="A48" s="84" t="s">
        <v>393</v>
      </c>
      <c r="B48" t="s">
        <v>407</v>
      </c>
      <c r="C48">
        <f>SUMIF('5. Subawards ≥ $50K'!B:B, 'Reference Sheet'!A48, '5. Subawards ≥ $50K'!G:G)</f>
        <v>0</v>
      </c>
    </row>
    <row r="49" spans="1:3" x14ac:dyDescent="0.35">
      <c r="A49" s="85" t="s">
        <v>394</v>
      </c>
      <c r="B49" t="s">
        <v>407</v>
      </c>
      <c r="C49">
        <f>SUMIF('5. Subawards ≥ $50K'!B:B, 'Reference Sheet'!A49, '5. Subawards ≥ $50K'!G:G)</f>
        <v>0</v>
      </c>
    </row>
    <row r="50" spans="1:3" x14ac:dyDescent="0.35">
      <c r="A50" s="82" t="s">
        <v>395</v>
      </c>
      <c r="B50" t="s">
        <v>408</v>
      </c>
      <c r="C50">
        <f>SUMIF('5. Subawards ≥ $50K'!B:B, 'Reference Sheet'!A50, '5. Subawards ≥ $50K'!G:G)</f>
        <v>0</v>
      </c>
    </row>
    <row r="51" spans="1:3" x14ac:dyDescent="0.35">
      <c r="A51" s="86" t="s">
        <v>396</v>
      </c>
      <c r="B51" t="s">
        <v>408</v>
      </c>
      <c r="C51">
        <f>SUMIF('5. Subawards ≥ $50K'!B:B, 'Reference Sheet'!A51, '5. Subawards ≥ $50K'!G:G)</f>
        <v>0</v>
      </c>
    </row>
    <row r="52" spans="1:3" x14ac:dyDescent="0.35">
      <c r="A52" s="84" t="s">
        <v>397</v>
      </c>
      <c r="B52" t="s">
        <v>408</v>
      </c>
      <c r="C52">
        <f>SUMIF('5. Subawards ≥ $50K'!B:B, 'Reference Sheet'!A52, '5. Subawards ≥ $50K'!G:G)</f>
        <v>0</v>
      </c>
    </row>
    <row r="53" spans="1:3" x14ac:dyDescent="0.35">
      <c r="A53" s="81" t="s">
        <v>398</v>
      </c>
      <c r="B53" t="s">
        <v>409</v>
      </c>
      <c r="C53">
        <f>SUMIF('5. Subawards ≥ $50K'!B:B, 'Reference Sheet'!A53, '5. Subawards ≥ $50K'!G:G)</f>
        <v>0</v>
      </c>
    </row>
    <row r="54" spans="1:3" x14ac:dyDescent="0.35">
      <c r="A54" s="82" t="s">
        <v>399</v>
      </c>
      <c r="B54" t="s">
        <v>409</v>
      </c>
      <c r="C54">
        <f>SUMIF('5. Subawards ≥ $50K'!B:B, 'Reference Sheet'!A54, '5. Subawards ≥ $50K'!G:G)</f>
        <v>0</v>
      </c>
    </row>
    <row r="55" spans="1:3" x14ac:dyDescent="0.35">
      <c r="A55" s="83" t="s">
        <v>400</v>
      </c>
      <c r="B55" t="s">
        <v>409</v>
      </c>
      <c r="C55">
        <f>SUMIF('5. Subawards ≥ $50K'!B:B, 'Reference Sheet'!A55, '5. Subawards ≥ $50K'!G:G)</f>
        <v>0</v>
      </c>
    </row>
    <row r="56" spans="1:3" x14ac:dyDescent="0.35">
      <c r="A56" s="84" t="s">
        <v>401</v>
      </c>
      <c r="B56" t="s">
        <v>410</v>
      </c>
      <c r="C56">
        <f>SUMIF('5. Subawards ≥ $50K'!B:B, 'Reference Sheet'!A56, '5. Subawards ≥ $50K'!G:G)</f>
        <v>0</v>
      </c>
    </row>
    <row r="57" spans="1:3" x14ac:dyDescent="0.35">
      <c r="A57" s="85" t="s">
        <v>402</v>
      </c>
      <c r="B57" t="s">
        <v>410</v>
      </c>
      <c r="C57">
        <f>SUMIF('5. Subawards ≥ $50K'!B:B, 'Reference Sheet'!A57, '5. Subawards ≥ $50K'!G:G)</f>
        <v>0</v>
      </c>
    </row>
    <row r="58" spans="1:3" x14ac:dyDescent="0.35">
      <c r="A58" s="82" t="s">
        <v>412</v>
      </c>
      <c r="B58" t="s">
        <v>410</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01"/>
  <sheetViews>
    <sheetView workbookViewId="0">
      <selection activeCell="E23" sqref="E23"/>
    </sheetView>
  </sheetViews>
  <sheetFormatPr defaultRowHeight="14.5" x14ac:dyDescent="0.35"/>
  <cols>
    <col min="1" max="1" width="120.453125" bestFit="1" customWidth="1"/>
    <col min="2" max="2" width="8.90625" customWidth="1"/>
    <col min="3" max="3" width="33.54296875" customWidth="1"/>
    <col min="5" max="5" width="63.54296875" customWidth="1"/>
    <col min="7" max="7" width="15.1796875" customWidth="1"/>
    <col min="9" max="9" width="71.81640625" customWidth="1"/>
  </cols>
  <sheetData>
    <row r="1" spans="1:16" s="2" customFormat="1" x14ac:dyDescent="0.35">
      <c r="A1" s="2" t="s">
        <v>0</v>
      </c>
      <c r="C1" s="2" t="s">
        <v>425</v>
      </c>
      <c r="E1" s="2" t="s">
        <v>150</v>
      </c>
      <c r="G1" s="5" t="s">
        <v>86</v>
      </c>
      <c r="I1" s="2" t="s">
        <v>151</v>
      </c>
    </row>
    <row r="2" spans="1:16" x14ac:dyDescent="0.35">
      <c r="A2" t="s">
        <v>152</v>
      </c>
      <c r="C2" t="s">
        <v>426</v>
      </c>
      <c r="E2" t="s">
        <v>439</v>
      </c>
      <c r="G2" s="3" t="s">
        <v>153</v>
      </c>
      <c r="I2" s="2" t="s">
        <v>154</v>
      </c>
      <c r="P2" t="s">
        <v>351</v>
      </c>
    </row>
    <row r="3" spans="1:16" x14ac:dyDescent="0.35">
      <c r="A3" t="s">
        <v>155</v>
      </c>
      <c r="C3" t="s">
        <v>427</v>
      </c>
      <c r="E3" t="s">
        <v>440</v>
      </c>
      <c r="G3" s="4" t="s">
        <v>156</v>
      </c>
      <c r="I3" t="s">
        <v>157</v>
      </c>
      <c r="P3" t="s">
        <v>352</v>
      </c>
    </row>
    <row r="4" spans="1:16" x14ac:dyDescent="0.35">
      <c r="A4" t="s">
        <v>158</v>
      </c>
      <c r="C4" t="s">
        <v>428</v>
      </c>
      <c r="E4" t="s">
        <v>441</v>
      </c>
      <c r="G4" s="3" t="s">
        <v>159</v>
      </c>
      <c r="I4" t="s">
        <v>160</v>
      </c>
      <c r="P4" t="s">
        <v>353</v>
      </c>
    </row>
    <row r="5" spans="1:16" x14ac:dyDescent="0.35">
      <c r="A5" t="s">
        <v>161</v>
      </c>
      <c r="C5" t="s">
        <v>429</v>
      </c>
      <c r="E5" t="s">
        <v>442</v>
      </c>
      <c r="G5" s="4" t="s">
        <v>162</v>
      </c>
      <c r="I5" t="s">
        <v>163</v>
      </c>
      <c r="P5" t="s">
        <v>354</v>
      </c>
    </row>
    <row r="6" spans="1:16" x14ac:dyDescent="0.35">
      <c r="A6" t="s">
        <v>164</v>
      </c>
      <c r="C6" t="s">
        <v>430</v>
      </c>
      <c r="E6" t="s">
        <v>443</v>
      </c>
      <c r="G6" s="3" t="s">
        <v>165</v>
      </c>
      <c r="I6" t="s">
        <v>166</v>
      </c>
    </row>
    <row r="7" spans="1:16" x14ac:dyDescent="0.35">
      <c r="A7" t="s">
        <v>167</v>
      </c>
      <c r="G7" s="4" t="s">
        <v>168</v>
      </c>
      <c r="I7" t="s">
        <v>169</v>
      </c>
    </row>
    <row r="8" spans="1:16" x14ac:dyDescent="0.35">
      <c r="A8" t="s">
        <v>170</v>
      </c>
      <c r="G8" s="3" t="s">
        <v>171</v>
      </c>
      <c r="I8" t="s">
        <v>172</v>
      </c>
    </row>
    <row r="9" spans="1:16" x14ac:dyDescent="0.35">
      <c r="A9" t="s">
        <v>173</v>
      </c>
      <c r="G9" s="4" t="s">
        <v>174</v>
      </c>
      <c r="I9" t="s">
        <v>175</v>
      </c>
    </row>
    <row r="10" spans="1:16" x14ac:dyDescent="0.35">
      <c r="A10" t="s">
        <v>176</v>
      </c>
      <c r="G10" s="3" t="s">
        <v>177</v>
      </c>
      <c r="I10" t="s">
        <v>178</v>
      </c>
    </row>
    <row r="11" spans="1:16" x14ac:dyDescent="0.35">
      <c r="A11" t="s">
        <v>179</v>
      </c>
      <c r="G11" s="4" t="s">
        <v>180</v>
      </c>
      <c r="I11" t="s">
        <v>181</v>
      </c>
    </row>
    <row r="12" spans="1:16" x14ac:dyDescent="0.35">
      <c r="A12" t="s">
        <v>182</v>
      </c>
      <c r="G12" s="3" t="s">
        <v>183</v>
      </c>
      <c r="I12" t="s">
        <v>184</v>
      </c>
    </row>
    <row r="13" spans="1:16" x14ac:dyDescent="0.35">
      <c r="A13" t="s">
        <v>185</v>
      </c>
      <c r="G13" s="4" t="s">
        <v>186</v>
      </c>
      <c r="I13" t="s">
        <v>187</v>
      </c>
    </row>
    <row r="14" spans="1:16" x14ac:dyDescent="0.35">
      <c r="A14" s="1" t="s">
        <v>188</v>
      </c>
      <c r="B14" s="1"/>
      <c r="C14" s="1"/>
      <c r="G14" s="3" t="s">
        <v>189</v>
      </c>
      <c r="I14" t="s">
        <v>190</v>
      </c>
    </row>
    <row r="15" spans="1:16" x14ac:dyDescent="0.35">
      <c r="A15" s="1" t="s">
        <v>191</v>
      </c>
      <c r="B15" s="1"/>
      <c r="C15" s="1"/>
      <c r="G15" s="4" t="s">
        <v>192</v>
      </c>
      <c r="I15" t="s">
        <v>193</v>
      </c>
    </row>
    <row r="16" spans="1:16" x14ac:dyDescent="0.35">
      <c r="A16" s="1" t="s">
        <v>194</v>
      </c>
      <c r="B16" s="1"/>
      <c r="C16" s="1"/>
      <c r="G16" s="3" t="s">
        <v>195</v>
      </c>
      <c r="I16" t="s">
        <v>196</v>
      </c>
    </row>
    <row r="17" spans="1:15" x14ac:dyDescent="0.35">
      <c r="A17" s="1" t="s">
        <v>197</v>
      </c>
      <c r="B17" s="1"/>
      <c r="C17" s="1"/>
      <c r="G17" s="4" t="s">
        <v>198</v>
      </c>
      <c r="I17" t="s">
        <v>199</v>
      </c>
    </row>
    <row r="18" spans="1:15" x14ac:dyDescent="0.35">
      <c r="A18" s="1" t="s">
        <v>200</v>
      </c>
      <c r="B18" s="1"/>
      <c r="C18" s="1"/>
      <c r="G18" s="3" t="s">
        <v>201</v>
      </c>
      <c r="I18" t="s">
        <v>202</v>
      </c>
    </row>
    <row r="19" spans="1:15" x14ac:dyDescent="0.35">
      <c r="A19" s="1" t="s">
        <v>203</v>
      </c>
      <c r="B19" s="1"/>
      <c r="C19" s="1"/>
      <c r="G19" s="4" t="s">
        <v>204</v>
      </c>
      <c r="I19" t="s">
        <v>205</v>
      </c>
    </row>
    <row r="20" spans="1:15" x14ac:dyDescent="0.35">
      <c r="A20" s="1" t="s">
        <v>206</v>
      </c>
      <c r="B20" s="1"/>
      <c r="C20" s="1"/>
      <c r="G20" s="3" t="s">
        <v>207</v>
      </c>
      <c r="I20" t="s">
        <v>208</v>
      </c>
    </row>
    <row r="21" spans="1:15" x14ac:dyDescent="0.35">
      <c r="A21" t="s">
        <v>209</v>
      </c>
      <c r="G21" s="4" t="s">
        <v>210</v>
      </c>
      <c r="I21" t="s">
        <v>211</v>
      </c>
    </row>
    <row r="22" spans="1:15" x14ac:dyDescent="0.35">
      <c r="A22" t="s">
        <v>212</v>
      </c>
      <c r="G22" s="3" t="s">
        <v>213</v>
      </c>
      <c r="I22" t="s">
        <v>214</v>
      </c>
    </row>
    <row r="23" spans="1:15" x14ac:dyDescent="0.35">
      <c r="A23" t="s">
        <v>215</v>
      </c>
      <c r="G23" s="4" t="s">
        <v>216</v>
      </c>
      <c r="I23" t="s">
        <v>217</v>
      </c>
    </row>
    <row r="24" spans="1:15" x14ac:dyDescent="0.35">
      <c r="A24" t="s">
        <v>218</v>
      </c>
      <c r="G24" s="3" t="s">
        <v>219</v>
      </c>
      <c r="I24" t="s">
        <v>220</v>
      </c>
    </row>
    <row r="25" spans="1:15" x14ac:dyDescent="0.35">
      <c r="A25" t="s">
        <v>221</v>
      </c>
      <c r="G25" s="4" t="s">
        <v>222</v>
      </c>
      <c r="I25" t="s">
        <v>223</v>
      </c>
    </row>
    <row r="26" spans="1:15" x14ac:dyDescent="0.35">
      <c r="A26" t="s">
        <v>224</v>
      </c>
      <c r="G26" s="3" t="s">
        <v>225</v>
      </c>
      <c r="I26" t="s">
        <v>226</v>
      </c>
    </row>
    <row r="27" spans="1:15" x14ac:dyDescent="0.35">
      <c r="A27" t="s">
        <v>227</v>
      </c>
      <c r="G27" t="s">
        <v>228</v>
      </c>
      <c r="I27" t="s">
        <v>229</v>
      </c>
    </row>
    <row r="28" spans="1:15" x14ac:dyDescent="0.35">
      <c r="A28" t="s">
        <v>230</v>
      </c>
      <c r="I28" t="s">
        <v>231</v>
      </c>
    </row>
    <row r="29" spans="1:15" x14ac:dyDescent="0.35">
      <c r="A29" t="s">
        <v>232</v>
      </c>
      <c r="I29" t="s">
        <v>138</v>
      </c>
    </row>
    <row r="30" spans="1:15" ht="15" thickBot="1" x14ac:dyDescent="0.4">
      <c r="A30" t="s">
        <v>233</v>
      </c>
    </row>
    <row r="31" spans="1:15" x14ac:dyDescent="0.35">
      <c r="A31" t="s">
        <v>234</v>
      </c>
      <c r="I31" s="10" t="s">
        <v>235</v>
      </c>
      <c r="J31" s="11" t="s">
        <v>236</v>
      </c>
      <c r="K31" s="12" t="s">
        <v>237</v>
      </c>
      <c r="L31" s="13" t="s">
        <v>237</v>
      </c>
      <c r="M31" s="49" t="s">
        <v>238</v>
      </c>
      <c r="N31" s="49" t="s">
        <v>239</v>
      </c>
      <c r="O31" s="49" t="s">
        <v>240</v>
      </c>
    </row>
    <row r="32" spans="1:15" ht="15" thickBot="1" x14ac:dyDescent="0.4">
      <c r="A32" t="s">
        <v>241</v>
      </c>
      <c r="I32" s="14" t="s">
        <v>242</v>
      </c>
      <c r="J32" s="15" t="s">
        <v>243</v>
      </c>
      <c r="K32" s="16" t="s">
        <v>244</v>
      </c>
      <c r="L32" s="17" t="s">
        <v>245</v>
      </c>
      <c r="M32" s="50" t="s">
        <v>246</v>
      </c>
      <c r="N32" s="50" t="s">
        <v>247</v>
      </c>
      <c r="O32" s="50" t="s">
        <v>248</v>
      </c>
    </row>
    <row r="33" spans="1:15" x14ac:dyDescent="0.35">
      <c r="A33" t="s">
        <v>249</v>
      </c>
      <c r="I33" s="18"/>
      <c r="J33" s="19"/>
      <c r="K33" s="20"/>
      <c r="L33" s="21"/>
      <c r="M33" s="21"/>
      <c r="N33" s="21"/>
      <c r="O33" s="21"/>
    </row>
    <row r="34" spans="1:15" x14ac:dyDescent="0.35">
      <c r="A34" t="s">
        <v>250</v>
      </c>
      <c r="I34" s="29" t="s">
        <v>1</v>
      </c>
      <c r="J34" s="30"/>
      <c r="K34" s="31" t="s">
        <v>251</v>
      </c>
      <c r="L34" s="32" t="s">
        <v>251</v>
      </c>
      <c r="M34" s="32"/>
      <c r="N34" s="32"/>
      <c r="O34" s="32"/>
    </row>
    <row r="35" spans="1:15" x14ac:dyDescent="0.35">
      <c r="A35" t="s">
        <v>252</v>
      </c>
      <c r="I35" s="29" t="s">
        <v>2</v>
      </c>
      <c r="J35" s="30"/>
      <c r="K35" s="31" t="s">
        <v>251</v>
      </c>
      <c r="L35" s="32" t="s">
        <v>251</v>
      </c>
      <c r="M35" s="32"/>
      <c r="N35" s="32"/>
      <c r="O35" s="32"/>
    </row>
    <row r="36" spans="1:15" x14ac:dyDescent="0.35">
      <c r="A36" t="s">
        <v>253</v>
      </c>
      <c r="I36" s="33" t="s">
        <v>3</v>
      </c>
      <c r="J36" s="34"/>
      <c r="K36" s="35" t="s">
        <v>251</v>
      </c>
      <c r="L36" s="36" t="s">
        <v>251</v>
      </c>
      <c r="M36" s="36"/>
      <c r="N36" s="36"/>
      <c r="O36" s="36"/>
    </row>
    <row r="37" spans="1:15" x14ac:dyDescent="0.35">
      <c r="A37" t="s">
        <v>254</v>
      </c>
      <c r="I37" s="33" t="s">
        <v>6</v>
      </c>
      <c r="J37" s="34"/>
      <c r="K37" s="35" t="s">
        <v>251</v>
      </c>
      <c r="L37" s="36" t="s">
        <v>251</v>
      </c>
      <c r="M37" s="36"/>
      <c r="N37" s="36"/>
      <c r="O37" s="36"/>
    </row>
    <row r="38" spans="1:15" x14ac:dyDescent="0.35">
      <c r="A38" t="s">
        <v>255</v>
      </c>
      <c r="I38" s="33" t="s">
        <v>7</v>
      </c>
      <c r="J38" s="34"/>
      <c r="K38" s="35" t="s">
        <v>251</v>
      </c>
      <c r="L38" s="36" t="s">
        <v>251</v>
      </c>
      <c r="M38" s="36"/>
      <c r="N38" s="36"/>
      <c r="O38" s="36"/>
    </row>
    <row r="39" spans="1:15" x14ac:dyDescent="0.35">
      <c r="A39" t="s">
        <v>256</v>
      </c>
      <c r="I39" s="33" t="s">
        <v>8</v>
      </c>
      <c r="J39" s="30"/>
      <c r="K39" s="31" t="s">
        <v>251</v>
      </c>
      <c r="L39" s="32" t="s">
        <v>251</v>
      </c>
      <c r="M39" s="32"/>
      <c r="N39" s="32"/>
      <c r="O39" s="32"/>
    </row>
    <row r="40" spans="1:15" x14ac:dyDescent="0.35">
      <c r="A40" t="s">
        <v>257</v>
      </c>
      <c r="I40" s="33" t="s">
        <v>9</v>
      </c>
      <c r="J40" s="34"/>
      <c r="K40" s="35" t="s">
        <v>251</v>
      </c>
      <c r="L40" s="36" t="s">
        <v>251</v>
      </c>
      <c r="M40" s="36"/>
      <c r="N40" s="36"/>
      <c r="O40" s="36"/>
    </row>
    <row r="41" spans="1:15" x14ac:dyDescent="0.35">
      <c r="A41" t="s">
        <v>258</v>
      </c>
      <c r="I41" s="33" t="s">
        <v>14</v>
      </c>
      <c r="J41" s="34"/>
      <c r="K41" s="35" t="s">
        <v>251</v>
      </c>
      <c r="L41" s="36" t="s">
        <v>251</v>
      </c>
      <c r="M41" s="36"/>
      <c r="N41" s="36"/>
      <c r="O41" s="36"/>
    </row>
    <row r="42" spans="1:15" x14ac:dyDescent="0.35">
      <c r="A42" t="s">
        <v>259</v>
      </c>
      <c r="I42" s="33" t="s">
        <v>15</v>
      </c>
      <c r="J42" s="34"/>
      <c r="K42" s="35" t="s">
        <v>251</v>
      </c>
      <c r="L42" s="36" t="s">
        <v>251</v>
      </c>
      <c r="M42" s="36"/>
      <c r="N42" s="36"/>
      <c r="O42" s="36"/>
    </row>
    <row r="43" spans="1:15" x14ac:dyDescent="0.35">
      <c r="A43" t="s">
        <v>260</v>
      </c>
      <c r="I43" s="33" t="s">
        <v>16</v>
      </c>
      <c r="J43" s="30"/>
      <c r="K43" s="31" t="s">
        <v>251</v>
      </c>
      <c r="L43" s="32" t="s">
        <v>251</v>
      </c>
      <c r="M43" s="32"/>
      <c r="N43" s="32"/>
      <c r="O43" s="32"/>
    </row>
    <row r="44" spans="1:15" x14ac:dyDescent="0.35">
      <c r="A44" t="s">
        <v>261</v>
      </c>
      <c r="I44" s="33" t="s">
        <v>17</v>
      </c>
      <c r="J44" s="34"/>
      <c r="K44" s="35" t="s">
        <v>251</v>
      </c>
      <c r="L44" s="36" t="s">
        <v>251</v>
      </c>
      <c r="M44" s="36"/>
      <c r="N44" s="36"/>
      <c r="O44" s="36"/>
    </row>
    <row r="45" spans="1:15" x14ac:dyDescent="0.35">
      <c r="A45" t="s">
        <v>262</v>
      </c>
      <c r="I45" s="37" t="s">
        <v>18</v>
      </c>
      <c r="J45" s="38"/>
      <c r="K45" s="39" t="s">
        <v>251</v>
      </c>
      <c r="L45" s="40" t="s">
        <v>251</v>
      </c>
      <c r="M45" s="40"/>
      <c r="N45" s="40"/>
      <c r="O45" s="40"/>
    </row>
    <row r="46" spans="1:15" x14ac:dyDescent="0.35">
      <c r="A46" t="s">
        <v>263</v>
      </c>
      <c r="I46" s="33" t="s">
        <v>19</v>
      </c>
      <c r="J46" s="34"/>
      <c r="K46" s="35" t="s">
        <v>251</v>
      </c>
      <c r="L46" s="36" t="s">
        <v>251</v>
      </c>
      <c r="M46" s="36"/>
      <c r="N46" s="36"/>
      <c r="O46" s="36"/>
    </row>
    <row r="47" spans="1:15" x14ac:dyDescent="0.35">
      <c r="A47" t="s">
        <v>264</v>
      </c>
      <c r="I47" s="29" t="s">
        <v>20</v>
      </c>
      <c r="J47" s="30"/>
      <c r="K47" s="31" t="s">
        <v>251</v>
      </c>
      <c r="L47" s="32" t="s">
        <v>251</v>
      </c>
      <c r="M47" s="32"/>
      <c r="N47" s="32"/>
      <c r="O47" s="32"/>
    </row>
    <row r="48" spans="1:15" ht="15" thickBot="1" x14ac:dyDescent="0.4">
      <c r="A48" t="s">
        <v>265</v>
      </c>
      <c r="I48" s="41" t="s">
        <v>21</v>
      </c>
      <c r="J48" s="42"/>
      <c r="K48" s="43" t="s">
        <v>251</v>
      </c>
      <c r="L48" s="44" t="s">
        <v>251</v>
      </c>
      <c r="M48" s="44"/>
      <c r="N48" s="44"/>
      <c r="O48" s="44"/>
    </row>
    <row r="49" spans="1:1" x14ac:dyDescent="0.35">
      <c r="A49" t="s">
        <v>266</v>
      </c>
    </row>
    <row r="50" spans="1:1" x14ac:dyDescent="0.35">
      <c r="A50" t="s">
        <v>267</v>
      </c>
    </row>
    <row r="51" spans="1:1" x14ac:dyDescent="0.35">
      <c r="A51" t="s">
        <v>268</v>
      </c>
    </row>
    <row r="52" spans="1:1" x14ac:dyDescent="0.35">
      <c r="A52" t="s">
        <v>269</v>
      </c>
    </row>
    <row r="53" spans="1:1" x14ac:dyDescent="0.35">
      <c r="A53" t="s">
        <v>270</v>
      </c>
    </row>
    <row r="54" spans="1:1" x14ac:dyDescent="0.35">
      <c r="A54" t="s">
        <v>271</v>
      </c>
    </row>
    <row r="55" spans="1:1" x14ac:dyDescent="0.35">
      <c r="A55" t="s">
        <v>272</v>
      </c>
    </row>
    <row r="56" spans="1:1" x14ac:dyDescent="0.35">
      <c r="A56" t="s">
        <v>273</v>
      </c>
    </row>
    <row r="57" spans="1:1" x14ac:dyDescent="0.35">
      <c r="A57" t="s">
        <v>274</v>
      </c>
    </row>
    <row r="58" spans="1:1" x14ac:dyDescent="0.35">
      <c r="A58" t="s">
        <v>275</v>
      </c>
    </row>
    <row r="59" spans="1:1" x14ac:dyDescent="0.35">
      <c r="A59" t="s">
        <v>276</v>
      </c>
    </row>
    <row r="60" spans="1:1" x14ac:dyDescent="0.35">
      <c r="A60" t="s">
        <v>277</v>
      </c>
    </row>
    <row r="61" spans="1:1" x14ac:dyDescent="0.35">
      <c r="A61" t="s">
        <v>278</v>
      </c>
    </row>
    <row r="62" spans="1:1" x14ac:dyDescent="0.35">
      <c r="A62" t="s">
        <v>279</v>
      </c>
    </row>
    <row r="63" spans="1:1" x14ac:dyDescent="0.35">
      <c r="A63" t="s">
        <v>280</v>
      </c>
    </row>
    <row r="64" spans="1:1" x14ac:dyDescent="0.35">
      <c r="A64" t="s">
        <v>281</v>
      </c>
    </row>
    <row r="65" spans="1:1" x14ac:dyDescent="0.35">
      <c r="A65" t="s">
        <v>282</v>
      </c>
    </row>
    <row r="66" spans="1:1" x14ac:dyDescent="0.35">
      <c r="A66" t="s">
        <v>283</v>
      </c>
    </row>
    <row r="67" spans="1:1" x14ac:dyDescent="0.35">
      <c r="A67" t="s">
        <v>284</v>
      </c>
    </row>
    <row r="68" spans="1:1" x14ac:dyDescent="0.35">
      <c r="A68" t="s">
        <v>285</v>
      </c>
    </row>
    <row r="69" spans="1:1" x14ac:dyDescent="0.35">
      <c r="A69" t="s">
        <v>286</v>
      </c>
    </row>
    <row r="70" spans="1:1" x14ac:dyDescent="0.35">
      <c r="A70" t="s">
        <v>287</v>
      </c>
    </row>
    <row r="71" spans="1:1" x14ac:dyDescent="0.35">
      <c r="A71" t="s">
        <v>288</v>
      </c>
    </row>
    <row r="72" spans="1:1" x14ac:dyDescent="0.35">
      <c r="A72" t="s">
        <v>289</v>
      </c>
    </row>
    <row r="73" spans="1:1" x14ac:dyDescent="0.35">
      <c r="A73" t="s">
        <v>290</v>
      </c>
    </row>
    <row r="74" spans="1:1" x14ac:dyDescent="0.35">
      <c r="A74" t="s">
        <v>291</v>
      </c>
    </row>
    <row r="75" spans="1:1" x14ac:dyDescent="0.35">
      <c r="A75" t="s">
        <v>292</v>
      </c>
    </row>
    <row r="76" spans="1:1" x14ac:dyDescent="0.35">
      <c r="A76" t="s">
        <v>293</v>
      </c>
    </row>
    <row r="77" spans="1:1" x14ac:dyDescent="0.35">
      <c r="A77" t="s">
        <v>294</v>
      </c>
    </row>
    <row r="78" spans="1:1" x14ac:dyDescent="0.35">
      <c r="A78" t="s">
        <v>295</v>
      </c>
    </row>
    <row r="79" spans="1:1" x14ac:dyDescent="0.35">
      <c r="A79" t="s">
        <v>296</v>
      </c>
    </row>
    <row r="80" spans="1:1" x14ac:dyDescent="0.35">
      <c r="A80" t="s">
        <v>297</v>
      </c>
    </row>
    <row r="81" spans="1:7" x14ac:dyDescent="0.35">
      <c r="A81" t="s">
        <v>298</v>
      </c>
    </row>
    <row r="82" spans="1:7" x14ac:dyDescent="0.35">
      <c r="A82" t="s">
        <v>299</v>
      </c>
    </row>
    <row r="83" spans="1:7" x14ac:dyDescent="0.35">
      <c r="A83" t="s">
        <v>300</v>
      </c>
    </row>
    <row r="84" spans="1:7" x14ac:dyDescent="0.35">
      <c r="A84" t="s">
        <v>301</v>
      </c>
    </row>
    <row r="89" spans="1:7" s="8" customFormat="1" ht="29" x14ac:dyDescent="0.35">
      <c r="D89" s="7" t="s">
        <v>302</v>
      </c>
      <c r="E89" s="6" t="s">
        <v>303</v>
      </c>
      <c r="F89" s="8" t="s">
        <v>116</v>
      </c>
      <c r="G89" s="8" t="s">
        <v>304</v>
      </c>
    </row>
    <row r="90" spans="1:7" s="8" customFormat="1" ht="29" x14ac:dyDescent="0.35">
      <c r="D90" s="7" t="s">
        <v>127</v>
      </c>
      <c r="E90" s="6" t="s">
        <v>305</v>
      </c>
      <c r="F90" s="8" t="s">
        <v>33</v>
      </c>
      <c r="G90" s="8" t="s">
        <v>304</v>
      </c>
    </row>
    <row r="91" spans="1:7" s="8" customFormat="1" ht="29" x14ac:dyDescent="0.35">
      <c r="D91" s="7" t="s">
        <v>129</v>
      </c>
      <c r="E91" s="6" t="s">
        <v>306</v>
      </c>
      <c r="F91" s="8" t="s">
        <v>33</v>
      </c>
      <c r="G91" s="8" t="s">
        <v>304</v>
      </c>
    </row>
    <row r="94" spans="1:7" x14ac:dyDescent="0.35">
      <c r="A94" s="22" t="s">
        <v>307</v>
      </c>
      <c r="B94" s="200"/>
      <c r="C94" s="200"/>
      <c r="D94" s="23"/>
    </row>
    <row r="95" spans="1:7" x14ac:dyDescent="0.35">
      <c r="A95" s="24" t="s">
        <v>308</v>
      </c>
      <c r="B95" s="201"/>
      <c r="C95" s="201"/>
      <c r="D95" s="25"/>
    </row>
    <row r="96" spans="1:7" x14ac:dyDescent="0.35">
      <c r="A96" s="26" t="s">
        <v>309</v>
      </c>
      <c r="B96" s="202"/>
      <c r="C96" s="202"/>
      <c r="D96" s="25"/>
    </row>
    <row r="97" spans="1:4" x14ac:dyDescent="0.35">
      <c r="A97" s="26" t="s">
        <v>310</v>
      </c>
      <c r="B97" s="202"/>
      <c r="C97" s="202"/>
      <c r="D97" s="25"/>
    </row>
    <row r="98" spans="1:4" x14ac:dyDescent="0.35">
      <c r="A98" s="232" t="s">
        <v>311</v>
      </c>
      <c r="B98" s="233"/>
      <c r="C98" s="233"/>
      <c r="D98" s="234"/>
    </row>
    <row r="99" spans="1:4" x14ac:dyDescent="0.35">
      <c r="A99" s="232"/>
      <c r="B99" s="233"/>
      <c r="C99" s="233"/>
      <c r="D99" s="234"/>
    </row>
    <row r="100" spans="1:4" x14ac:dyDescent="0.35">
      <c r="A100" s="27"/>
      <c r="B100" s="88"/>
      <c r="C100" s="88"/>
      <c r="D100" s="25"/>
    </row>
    <row r="101" spans="1:4" x14ac:dyDescent="0.35">
      <c r="A101" s="51" t="s">
        <v>312</v>
      </c>
      <c r="B101" s="203"/>
      <c r="C101" s="203"/>
      <c r="D101" s="25"/>
    </row>
  </sheetData>
  <mergeCells count="1">
    <mergeCell ref="A98:D99"/>
  </mergeCells>
  <pageMargins left="0.7" right="0.7" top="0.75" bottom="0.75" header="0.3" footer="0.3"/>
  <pageSetup orientation="portrait" horizontalDpi="4294967293"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4BF454F91CA94CADE21C62CBD839D4" ma:contentTypeVersion="19" ma:contentTypeDescription="Create a new document." ma:contentTypeScope="" ma:versionID="af1ac16fb9fa06392f36088e8441265a">
  <xsd:schema xmlns:xsd="http://www.w3.org/2001/XMLSchema" xmlns:xs="http://www.w3.org/2001/XMLSchema" xmlns:p="http://schemas.microsoft.com/office/2006/metadata/properties" xmlns:ns1="http://schemas.microsoft.com/sharepoint/v3" xmlns:ns2="42820860-67bb-4418-8858-0dfa9dee313f" xmlns:ns3="ab4e2a0c-7488-4824-adcc-5b647461052c" targetNamespace="http://schemas.microsoft.com/office/2006/metadata/properties" ma:root="true" ma:fieldsID="b3dd66b9001ae31cd93641b75d234d7d" ns1:_="" ns2:_="" ns3:_="">
    <xsd:import namespace="http://schemas.microsoft.com/sharepoint/v3"/>
    <xsd:import namespace="42820860-67bb-4418-8858-0dfa9dee313f"/>
    <xsd:import namespace="ab4e2a0c-7488-4824-adcc-5b647461052c"/>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3: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820860-67bb-4418-8858-0dfa9dee313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548ea11-3956-433a-8635-dd27dec96d06}" ma:internalName="TaxCatchAll" ma:showField="CatchAllData" ma:web="42820860-67bb-4418-8858-0dfa9dee313f">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4e2a0c-7488-4824-adcc-5b647461052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ount" ma:index="26" nillable="true" ma:displayName="Count" ma:default="1" ma:description="Line count" ma:format="Dropdown" ma:internalName="Count"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2820860-67bb-4418-8858-0dfa9dee313f" xsi:nil="true"/>
    <_ip_UnifiedCompliancePolicyProperties xmlns="http://schemas.microsoft.com/sharepoint/v3" xsi:nil="true"/>
    <TaxKeywordTaxHTField xmlns="42820860-67bb-4418-8858-0dfa9dee313f">
      <Terms xmlns="http://schemas.microsoft.com/office/infopath/2007/PartnerControls"/>
    </TaxKeywordTaxHTField>
    <lcf76f155ced4ddcb4097134ff3c332f xmlns="ab4e2a0c-7488-4824-adcc-5b647461052c">
      <Terms xmlns="http://schemas.microsoft.com/office/infopath/2007/PartnerControls"/>
    </lcf76f155ced4ddcb4097134ff3c332f>
    <Count xmlns="ab4e2a0c-7488-4824-adcc-5b647461052c">1</Cou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AD11F3-4D21-4645-9B99-1C779E68E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820860-67bb-4418-8858-0dfa9dee313f"/>
    <ds:schemaRef ds:uri="ab4e2a0c-7488-4824-adcc-5b6474610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5A1EBF-2894-49BA-AA6C-7E1980F59DDD}">
  <ds:schemaRefs>
    <ds:schemaRef ds:uri="http://schemas.microsoft.com/office/2006/documentManagement/types"/>
    <ds:schemaRef ds:uri="http://schemas.microsoft.com/sharepoint/v3"/>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ab4e2a0c-7488-4824-adcc-5b647461052c"/>
    <ds:schemaRef ds:uri="42820860-67bb-4418-8858-0dfa9dee313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4B83215-F55E-4B2F-8DE9-A9B3A0567A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Certification</vt:lpstr>
      <vt:lpstr>1b. Project Information</vt:lpstr>
      <vt:lpstr>2.  Help Text</vt:lpstr>
      <vt:lpstr>3. Reporting Guide</vt:lpstr>
      <vt:lpstr>4. Subrecipients ≥ $50K</vt:lpstr>
      <vt:lpstr>5. Subawards ≥ $50K</vt:lpstr>
      <vt:lpstr>9. 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Natalie</dc:creator>
  <cp:keywords/>
  <dc:description/>
  <cp:lastModifiedBy>Garrett, Natalie</cp:lastModifiedBy>
  <cp:revision/>
  <dcterms:created xsi:type="dcterms:W3CDTF">2022-04-14T16:44:20Z</dcterms:created>
  <dcterms:modified xsi:type="dcterms:W3CDTF">2022-09-07T16:50:02Z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0x010100284BF454F91CA94CADE21C62CBD839D4</vt:lpwstr>
  </property>
  <property fmtid="{D5CDD505-2E9C-101B-9397-08002B2CF9AE}" pid="3" name="TaxKeyword">
    <vt:lpwstr/>
  </property>
  <property fmtid="{D5CDD505-2E9C-101B-9397-08002B2CF9AE}" pid="4" name="MediaServiceImageTags">
    <vt:lpwstr/>
  </property>
</Properties>
</file>